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2014061\Desktop\高圧電設Web\OP割引申込書等\20200217_HP掲載用\"/>
    </mc:Choice>
  </mc:AlternateContent>
  <bookViews>
    <workbookView xWindow="0" yWindow="0" windowWidth="24000" windowHeight="9510"/>
  </bookViews>
  <sheets>
    <sheet name="出力用" sheetId="5" r:id="rId1"/>
    <sheet name="Sheet1" sheetId="6" r:id="rId2"/>
  </sheets>
  <definedNames>
    <definedName name="_xlnm.Print_Area" localSheetId="0">出力用!$A$1:$DI$348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9" i="6" l="1"/>
  <c r="M66" i="6"/>
  <c r="L66" i="6" s="1"/>
  <c r="M65" i="6"/>
  <c r="L65" i="6" s="1"/>
  <c r="L64" i="6"/>
  <c r="L63" i="6"/>
  <c r="L62" i="6"/>
  <c r="M61" i="6"/>
  <c r="L61" i="6" s="1"/>
  <c r="Q60" i="6"/>
  <c r="M60" i="6"/>
  <c r="L60" i="6" s="1"/>
  <c r="A60" i="6"/>
  <c r="Q59" i="6"/>
  <c r="Q69" i="6" s="1"/>
  <c r="P59" i="6"/>
  <c r="P60" i="6" s="1"/>
  <c r="M58" i="6"/>
  <c r="L58" i="6"/>
  <c r="P57" i="6"/>
  <c r="Q56" i="6"/>
  <c r="Q57" i="6" s="1"/>
  <c r="P56" i="6"/>
  <c r="M55" i="6"/>
  <c r="L55" i="6"/>
  <c r="M54" i="6"/>
  <c r="L54" i="6"/>
  <c r="M53" i="6"/>
  <c r="L53" i="6"/>
  <c r="L52" i="6"/>
  <c r="L51" i="6"/>
  <c r="Q50" i="6"/>
  <c r="Q48" i="6" s="1"/>
  <c r="Q49" i="6" s="1"/>
  <c r="M50" i="6"/>
  <c r="L50" i="6" s="1"/>
  <c r="M49" i="6"/>
  <c r="L49" i="6"/>
  <c r="M48" i="6"/>
  <c r="L48" i="6" s="1"/>
  <c r="M47" i="6"/>
  <c r="L47" i="6"/>
  <c r="M46" i="6"/>
  <c r="L46" i="6"/>
  <c r="M45" i="6"/>
  <c r="L45" i="6"/>
  <c r="M44" i="6"/>
  <c r="L44" i="6"/>
  <c r="Q43" i="6"/>
  <c r="Q44" i="6" s="1"/>
  <c r="P43" i="6"/>
  <c r="P44" i="6" s="1"/>
  <c r="M43" i="6"/>
  <c r="L43" i="6"/>
  <c r="M42" i="6"/>
  <c r="L42" i="6"/>
  <c r="Q41" i="6"/>
  <c r="Q42" i="6" s="1"/>
  <c r="P41" i="6"/>
  <c r="P42" i="6" s="1"/>
  <c r="M41" i="6"/>
  <c r="L41" i="6"/>
  <c r="M40" i="6"/>
  <c r="L40" i="6"/>
  <c r="Q39" i="6"/>
  <c r="Q40" i="6" s="1"/>
  <c r="Q47" i="6" s="1"/>
  <c r="P39" i="6"/>
  <c r="P40" i="6" s="1"/>
  <c r="M39" i="6"/>
  <c r="L39" i="6"/>
  <c r="M59" i="6"/>
  <c r="L59" i="6" s="1"/>
  <c r="M38" i="6"/>
  <c r="L38" i="6" s="1"/>
  <c r="M37" i="6"/>
  <c r="L37" i="6" s="1"/>
  <c r="M36" i="6"/>
  <c r="L36" i="6" s="1"/>
  <c r="M35" i="6"/>
  <c r="L35" i="6" s="1"/>
  <c r="M34" i="6"/>
  <c r="L34" i="6" s="1"/>
  <c r="M33" i="6"/>
  <c r="L33" i="6" s="1"/>
  <c r="M32" i="6"/>
  <c r="L32" i="6" s="1"/>
  <c r="M31" i="6"/>
  <c r="L31" i="6" s="1"/>
  <c r="M30" i="6"/>
  <c r="L30" i="6" s="1"/>
  <c r="M29" i="6"/>
  <c r="L29" i="6" s="1"/>
  <c r="M28" i="6"/>
  <c r="L28" i="6" s="1"/>
  <c r="M27" i="6"/>
  <c r="L27" i="6" s="1"/>
  <c r="M26" i="6"/>
  <c r="L26" i="6" s="1"/>
  <c r="M25" i="6"/>
  <c r="L25" i="6" s="1"/>
  <c r="M24" i="6"/>
  <c r="L24" i="6" s="1"/>
  <c r="M23" i="6"/>
  <c r="L23" i="6" s="1"/>
  <c r="M22" i="6"/>
  <c r="L22" i="6" s="1"/>
  <c r="M21" i="6"/>
  <c r="L21" i="6" s="1"/>
  <c r="M20" i="6"/>
  <c r="L20" i="6" s="1"/>
  <c r="M19" i="6"/>
  <c r="L19" i="6" s="1"/>
  <c r="M18" i="6"/>
  <c r="L18" i="6" s="1"/>
  <c r="AB17" i="6"/>
  <c r="M17" i="6"/>
  <c r="L17" i="6" s="1"/>
  <c r="M16" i="6"/>
  <c r="L16" i="6"/>
  <c r="M15" i="6"/>
  <c r="L15" i="6"/>
  <c r="AA14" i="6"/>
  <c r="Z14" i="6"/>
  <c r="Y14" i="6"/>
  <c r="M14" i="6"/>
  <c r="L14" i="6" s="1"/>
  <c r="AA13" i="6"/>
  <c r="Z13" i="6"/>
  <c r="Y13" i="6"/>
  <c r="M13" i="6"/>
  <c r="L13" i="6"/>
  <c r="AA12" i="6"/>
  <c r="Z12" i="6"/>
  <c r="Y12" i="6"/>
  <c r="M12" i="6"/>
  <c r="L12" i="6" s="1"/>
  <c r="AA11" i="6"/>
  <c r="Z11" i="6"/>
  <c r="Y11" i="6"/>
  <c r="M11" i="6"/>
  <c r="L11" i="6"/>
  <c r="AA10" i="6"/>
  <c r="Z10" i="6"/>
  <c r="Y10" i="6"/>
  <c r="M10" i="6"/>
  <c r="L10" i="6" s="1"/>
  <c r="AA9" i="6"/>
  <c r="Z9" i="6"/>
  <c r="Y9" i="6"/>
  <c r="M9" i="6"/>
  <c r="L9" i="6"/>
  <c r="AA8" i="6"/>
  <c r="Z8" i="6"/>
  <c r="Y8" i="6"/>
  <c r="M8" i="6"/>
  <c r="L8" i="6" s="1"/>
  <c r="AA7" i="6"/>
  <c r="Z7" i="6"/>
  <c r="Y7" i="6"/>
  <c r="M7" i="6"/>
  <c r="L7" i="6"/>
  <c r="AA6" i="6"/>
  <c r="Z6" i="6"/>
  <c r="Y6" i="6"/>
  <c r="M6" i="6"/>
  <c r="L6" i="6" s="1"/>
  <c r="M5" i="6"/>
  <c r="L5" i="6" s="1"/>
  <c r="M4" i="6"/>
  <c r="L4" i="6" s="1"/>
  <c r="M3" i="6" l="1"/>
  <c r="L3" i="6" s="1"/>
  <c r="A3" i="6" s="1"/>
</calcChain>
</file>

<file path=xl/sharedStrings.xml><?xml version="1.0" encoding="utf-8"?>
<sst xmlns="http://schemas.openxmlformats.org/spreadsheetml/2006/main" count="305" uniqueCount="215">
  <si>
    <t>北海道電力株式会社　御中</t>
    <rPh sb="0" eb="3">
      <t>ホッカイドウ</t>
    </rPh>
    <rPh sb="3" eb="5">
      <t>デンリョク</t>
    </rPh>
    <rPh sb="5" eb="9">
      <t>カブシキガイシャ</t>
    </rPh>
    <rPh sb="10" eb="12">
      <t>オンチュウ</t>
    </rPh>
    <phoneticPr fontId="3"/>
  </si>
  <si>
    <t>台</t>
    <rPh sb="0" eb="1">
      <t>ダイ</t>
    </rPh>
    <phoneticPr fontId="3"/>
  </si>
  <si>
    <t>お客さま番号</t>
    <rPh sb="1" eb="2">
      <t>キャク</t>
    </rPh>
    <rPh sb="4" eb="6">
      <t>バンゴウ</t>
    </rPh>
    <phoneticPr fontId="3"/>
  </si>
  <si>
    <t>-</t>
    <phoneticPr fontId="1"/>
  </si>
  <si>
    <t>（</t>
    <phoneticPr fontId="1"/>
  </si>
  <si>
    <t>〒</t>
    <phoneticPr fontId="1"/>
  </si>
  <si>
    <t>）</t>
    <phoneticPr fontId="1"/>
  </si>
  <si>
    <t>北　海　道　電　力　株　式　会　社</t>
    <rPh sb="0" eb="1">
      <t>キタ</t>
    </rPh>
    <rPh sb="2" eb="3">
      <t>ウミ</t>
    </rPh>
    <rPh sb="4" eb="5">
      <t>ミチ</t>
    </rPh>
    <rPh sb="6" eb="7">
      <t>デン</t>
    </rPh>
    <rPh sb="8" eb="9">
      <t>チカラ</t>
    </rPh>
    <rPh sb="10" eb="11">
      <t>カブ</t>
    </rPh>
    <rPh sb="12" eb="13">
      <t>シキ</t>
    </rPh>
    <rPh sb="14" eb="15">
      <t>カイ</t>
    </rPh>
    <rPh sb="16" eb="17">
      <t>シャ</t>
    </rPh>
    <phoneticPr fontId="1"/>
  </si>
  <si>
    <t>www.hepco.co.jp</t>
    <phoneticPr fontId="1"/>
  </si>
  <si>
    <t>年</t>
    <rPh sb="0" eb="1">
      <t>ネン</t>
    </rPh>
    <phoneticPr fontId="1"/>
  </si>
  <si>
    <t>月</t>
    <rPh sb="0" eb="1">
      <t>ガツ</t>
    </rPh>
    <phoneticPr fontId="1"/>
  </si>
  <si>
    <t>日</t>
    <rPh sb="0" eb="1">
      <t>ニチ</t>
    </rPh>
    <phoneticPr fontId="1"/>
  </si>
  <si>
    <t>-</t>
    <phoneticPr fontId="1"/>
  </si>
  <si>
    <t>-</t>
    <phoneticPr fontId="1"/>
  </si>
  <si>
    <t>-</t>
    <phoneticPr fontId="1"/>
  </si>
  <si>
    <t>印刷枚数</t>
    <rPh sb="0" eb="2">
      <t>インサツ</t>
    </rPh>
    <rPh sb="2" eb="4">
      <t>マイスウ</t>
    </rPh>
    <phoneticPr fontId="3"/>
  </si>
  <si>
    <t>枚</t>
    <rPh sb="0" eb="1">
      <t>マイ</t>
    </rPh>
    <phoneticPr fontId="3"/>
  </si>
  <si>
    <t>ドロップダウンリスト</t>
    <phoneticPr fontId="3"/>
  </si>
  <si>
    <t>ドロップダウンリスト</t>
    <phoneticPr fontId="3"/>
  </si>
  <si>
    <t>地図ページ</t>
    <rPh sb="0" eb="2">
      <t>チズ</t>
    </rPh>
    <phoneticPr fontId="3"/>
  </si>
  <si>
    <t>支払方法</t>
    <rPh sb="0" eb="2">
      <t>シハライ</t>
    </rPh>
    <rPh sb="2" eb="4">
      <t>ホウホウ</t>
    </rPh>
    <phoneticPr fontId="3"/>
  </si>
  <si>
    <t>契約種別</t>
    <rPh sb="0" eb="2">
      <t>ケイヤク</t>
    </rPh>
    <rPh sb="2" eb="4">
      <t>シュベツ</t>
    </rPh>
    <phoneticPr fontId="3"/>
  </si>
  <si>
    <t>業種</t>
    <rPh sb="0" eb="2">
      <t>ギョウシュ</t>
    </rPh>
    <phoneticPr fontId="3"/>
  </si>
  <si>
    <t>供給電気方式・供給電圧</t>
    <rPh sb="0" eb="2">
      <t>キョウキュウ</t>
    </rPh>
    <rPh sb="2" eb="4">
      <t>デンキ</t>
    </rPh>
    <rPh sb="4" eb="6">
      <t>ホウシキ</t>
    </rPh>
    <rPh sb="7" eb="9">
      <t>キョウキュウ</t>
    </rPh>
    <rPh sb="9" eb="11">
      <t>デンアツ</t>
    </rPh>
    <phoneticPr fontId="3"/>
  </si>
  <si>
    <t>本契約前の臨時契約の有無</t>
    <rPh sb="0" eb="3">
      <t>ホンケイヤク</t>
    </rPh>
    <rPh sb="3" eb="4">
      <t>マエ</t>
    </rPh>
    <rPh sb="5" eb="7">
      <t>リンジ</t>
    </rPh>
    <rPh sb="7" eb="9">
      <t>ケイヤク</t>
    </rPh>
    <rPh sb="10" eb="12">
      <t>ウム</t>
    </rPh>
    <phoneticPr fontId="3"/>
  </si>
  <si>
    <t>契約決定方法</t>
    <rPh sb="0" eb="2">
      <t>ケイヤク</t>
    </rPh>
    <rPh sb="2" eb="4">
      <t>ケッテイ</t>
    </rPh>
    <rPh sb="4" eb="6">
      <t>ホウホウ</t>
    </rPh>
    <phoneticPr fontId="3"/>
  </si>
  <si>
    <t>回路契約業種</t>
    <rPh sb="0" eb="2">
      <t>カイロ</t>
    </rPh>
    <rPh sb="2" eb="4">
      <t>ケイヤク</t>
    </rPh>
    <rPh sb="4" eb="6">
      <t>ギョウシュ</t>
    </rPh>
    <phoneticPr fontId="3"/>
  </si>
  <si>
    <t>回路契約計算</t>
    <rPh sb="0" eb="2">
      <t>カイロ</t>
    </rPh>
    <rPh sb="2" eb="4">
      <t>ケイヤク</t>
    </rPh>
    <rPh sb="4" eb="6">
      <t>ケイサン</t>
    </rPh>
    <phoneticPr fontId="3"/>
  </si>
  <si>
    <t>異動種別</t>
    <rPh sb="0" eb="2">
      <t>イドウ</t>
    </rPh>
    <rPh sb="2" eb="4">
      <t>シュベツ</t>
    </rPh>
    <phoneticPr fontId="3"/>
  </si>
  <si>
    <t>受付扱所名</t>
    <rPh sb="0" eb="2">
      <t>ウケツケ</t>
    </rPh>
    <rPh sb="2" eb="3">
      <t>アツカ</t>
    </rPh>
    <rPh sb="3" eb="4">
      <t>ショ</t>
    </rPh>
    <rPh sb="4" eb="5">
      <t>メイ</t>
    </rPh>
    <phoneticPr fontId="3"/>
  </si>
  <si>
    <t>～5回路</t>
    <rPh sb="2" eb="4">
      <t>カイロ</t>
    </rPh>
    <phoneticPr fontId="3"/>
  </si>
  <si>
    <t>～10回路</t>
    <rPh sb="3" eb="5">
      <t>カイロ</t>
    </rPh>
    <phoneticPr fontId="3"/>
  </si>
  <si>
    <t>11回路～</t>
    <rPh sb="2" eb="4">
      <t>カイロ</t>
    </rPh>
    <phoneticPr fontId="3"/>
  </si>
  <si>
    <t>内訳１</t>
    <rPh sb="0" eb="2">
      <t>ウチワケ</t>
    </rPh>
    <phoneticPr fontId="3"/>
  </si>
  <si>
    <t>内訳２</t>
    <rPh sb="0" eb="2">
      <t>ウチワケ</t>
    </rPh>
    <phoneticPr fontId="3"/>
  </si>
  <si>
    <t>内訳３</t>
    <rPh sb="0" eb="2">
      <t>ウチワケ</t>
    </rPh>
    <phoneticPr fontId="3"/>
  </si>
  <si>
    <t>受付№</t>
    <rPh sb="0" eb="2">
      <t>ウケツケ</t>
    </rPh>
    <phoneticPr fontId="3"/>
  </si>
  <si>
    <t>-</t>
    <phoneticPr fontId="3"/>
  </si>
  <si>
    <t xml:space="preserve"> 0</t>
    <phoneticPr fontId="3"/>
  </si>
  <si>
    <t>振込用紙</t>
    <rPh sb="0" eb="2">
      <t>フリコミ</t>
    </rPh>
    <rPh sb="2" eb="4">
      <t>ヨウシ</t>
    </rPh>
    <phoneticPr fontId="3"/>
  </si>
  <si>
    <t>従量電灯Ａ</t>
    <rPh sb="0" eb="2">
      <t>ジュウリョウ</t>
    </rPh>
    <rPh sb="2" eb="4">
      <t>デントウ</t>
    </rPh>
    <phoneticPr fontId="3"/>
  </si>
  <si>
    <t>住宅</t>
    <rPh sb="0" eb="2">
      <t>ジュウタク</t>
    </rPh>
    <phoneticPr fontId="3"/>
  </si>
  <si>
    <t>単相2線式100Ｖ</t>
    <rPh sb="0" eb="1">
      <t>タン</t>
    </rPh>
    <rPh sb="1" eb="2">
      <t>ソウ</t>
    </rPh>
    <rPh sb="3" eb="4">
      <t>セン</t>
    </rPh>
    <rPh sb="4" eb="5">
      <t>シキ</t>
    </rPh>
    <phoneticPr fontId="3"/>
  </si>
  <si>
    <t>有</t>
    <rPh sb="0" eb="1">
      <t>ア</t>
    </rPh>
    <phoneticPr fontId="3"/>
  </si>
  <si>
    <t>ブレーカー契約（ＳＢ）</t>
    <rPh sb="5" eb="7">
      <t>ケイヤク</t>
    </rPh>
    <phoneticPr fontId="3"/>
  </si>
  <si>
    <t>新設</t>
    <rPh sb="0" eb="2">
      <t>シンセツ</t>
    </rPh>
    <phoneticPr fontId="3"/>
  </si>
  <si>
    <t>ご契約名義</t>
    <rPh sb="1" eb="3">
      <t>ケイヤク</t>
    </rPh>
    <rPh sb="3" eb="5">
      <t>メイギ</t>
    </rPh>
    <phoneticPr fontId="3"/>
  </si>
  <si>
    <t>フリガナ</t>
    <phoneticPr fontId="3"/>
  </si>
  <si>
    <t>口座振替</t>
    <rPh sb="0" eb="2">
      <t>コウザ</t>
    </rPh>
    <rPh sb="2" eb="4">
      <t>フリカエ</t>
    </rPh>
    <phoneticPr fontId="3"/>
  </si>
  <si>
    <t>従量電灯Ｂ</t>
    <rPh sb="0" eb="2">
      <t>ジュウリョウ</t>
    </rPh>
    <rPh sb="2" eb="4">
      <t>デントウ</t>
    </rPh>
    <phoneticPr fontId="3"/>
  </si>
  <si>
    <t>アパート・寮</t>
    <rPh sb="5" eb="6">
      <t>リョウ</t>
    </rPh>
    <phoneticPr fontId="3"/>
  </si>
  <si>
    <t>単相2線式200Ｖ</t>
    <rPh sb="0" eb="1">
      <t>タン</t>
    </rPh>
    <rPh sb="1" eb="2">
      <t>ソウ</t>
    </rPh>
    <rPh sb="3" eb="4">
      <t>セン</t>
    </rPh>
    <rPh sb="4" eb="5">
      <t>シキ</t>
    </rPh>
    <phoneticPr fontId="3"/>
  </si>
  <si>
    <t>無</t>
    <rPh sb="0" eb="1">
      <t>ナ</t>
    </rPh>
    <phoneticPr fontId="3"/>
  </si>
  <si>
    <t>主開閉器契約</t>
    <rPh sb="0" eb="1">
      <t>シュ</t>
    </rPh>
    <rPh sb="1" eb="4">
      <t>カイヘイキ</t>
    </rPh>
    <rPh sb="4" eb="6">
      <t>ケイヤク</t>
    </rPh>
    <phoneticPr fontId="3"/>
  </si>
  <si>
    <t>新設未入居</t>
    <rPh sb="0" eb="2">
      <t>シンセツ</t>
    </rPh>
    <rPh sb="2" eb="3">
      <t>ミ</t>
    </rPh>
    <rPh sb="3" eb="5">
      <t>ニュウキョ</t>
    </rPh>
    <phoneticPr fontId="3"/>
  </si>
  <si>
    <t>漢字</t>
    <rPh sb="0" eb="2">
      <t>カンジ</t>
    </rPh>
    <phoneticPr fontId="3"/>
  </si>
  <si>
    <t>クレジット</t>
    <phoneticPr fontId="3"/>
  </si>
  <si>
    <t>従量電灯Ｃ</t>
    <rPh sb="0" eb="2">
      <t>ジュウリョウ</t>
    </rPh>
    <rPh sb="2" eb="4">
      <t>デントウ</t>
    </rPh>
    <phoneticPr fontId="3"/>
  </si>
  <si>
    <t>商店</t>
    <rPh sb="0" eb="2">
      <t>ショウテン</t>
    </rPh>
    <phoneticPr fontId="3"/>
  </si>
  <si>
    <t>単相3線式100V・200V</t>
    <rPh sb="0" eb="1">
      <t>タン</t>
    </rPh>
    <rPh sb="1" eb="2">
      <t>ソウ</t>
    </rPh>
    <rPh sb="3" eb="4">
      <t>セン</t>
    </rPh>
    <rPh sb="4" eb="5">
      <t>シキ</t>
    </rPh>
    <phoneticPr fontId="3"/>
  </si>
  <si>
    <t>Ｗｅｂ料金お知らせサービス</t>
    <rPh sb="3" eb="5">
      <t>リョウキン</t>
    </rPh>
    <rPh sb="6" eb="7">
      <t>シ</t>
    </rPh>
    <phoneticPr fontId="3"/>
  </si>
  <si>
    <t>回路契約</t>
    <rPh sb="0" eb="2">
      <t>カイロ</t>
    </rPh>
    <rPh sb="2" eb="4">
      <t>ケイヤク</t>
    </rPh>
    <phoneticPr fontId="3"/>
  </si>
  <si>
    <t>種変（＋）</t>
    <rPh sb="0" eb="1">
      <t>タネ</t>
    </rPh>
    <rPh sb="1" eb="2">
      <t>ヘン</t>
    </rPh>
    <phoneticPr fontId="3"/>
  </si>
  <si>
    <t>代表者肩書</t>
    <rPh sb="0" eb="3">
      <t>ダイヒョウシャ</t>
    </rPh>
    <rPh sb="3" eb="5">
      <t>カタガキ</t>
    </rPh>
    <phoneticPr fontId="3"/>
  </si>
  <si>
    <t>公衆街路灯Ｂ</t>
    <rPh sb="0" eb="2">
      <t>コウシュウ</t>
    </rPh>
    <rPh sb="2" eb="5">
      <t>ガイロトウ</t>
    </rPh>
    <phoneticPr fontId="3"/>
  </si>
  <si>
    <t>事務所</t>
    <rPh sb="0" eb="2">
      <t>ジム</t>
    </rPh>
    <rPh sb="2" eb="3">
      <t>ショ</t>
    </rPh>
    <phoneticPr fontId="3"/>
  </si>
  <si>
    <t>3相3線式200V</t>
    <rPh sb="1" eb="2">
      <t>ソウ</t>
    </rPh>
    <rPh sb="3" eb="4">
      <t>セン</t>
    </rPh>
    <rPh sb="4" eb="5">
      <t>シキ</t>
    </rPh>
    <phoneticPr fontId="3"/>
  </si>
  <si>
    <t>負荷設備契約</t>
    <rPh sb="0" eb="2">
      <t>フカ</t>
    </rPh>
    <rPh sb="2" eb="4">
      <t>セツビ</t>
    </rPh>
    <rPh sb="4" eb="6">
      <t>ケイヤク</t>
    </rPh>
    <phoneticPr fontId="3"/>
  </si>
  <si>
    <t>工場</t>
    <rPh sb="0" eb="2">
      <t>コウジョウ</t>
    </rPh>
    <phoneticPr fontId="3"/>
  </si>
  <si>
    <t>コード変（＋）</t>
    <rPh sb="3" eb="4">
      <t>ヘン</t>
    </rPh>
    <phoneticPr fontId="3"/>
  </si>
  <si>
    <t>代表者名</t>
    <rPh sb="0" eb="3">
      <t>ダイヒョウシャ</t>
    </rPh>
    <rPh sb="3" eb="4">
      <t>メイ</t>
    </rPh>
    <phoneticPr fontId="3"/>
  </si>
  <si>
    <t>小型機器種別</t>
    <rPh sb="0" eb="2">
      <t>コガタ</t>
    </rPh>
    <rPh sb="2" eb="4">
      <t>キキ</t>
    </rPh>
    <rPh sb="4" eb="6">
      <t>シュベツ</t>
    </rPh>
    <phoneticPr fontId="3"/>
  </si>
  <si>
    <t>街路灯</t>
    <rPh sb="0" eb="3">
      <t>ガイロトウ</t>
    </rPh>
    <phoneticPr fontId="3"/>
  </si>
  <si>
    <t>加入する</t>
    <rPh sb="0" eb="2">
      <t>カニュウ</t>
    </rPh>
    <phoneticPr fontId="3"/>
  </si>
  <si>
    <t>ブレーカー契約（計器）</t>
    <rPh sb="5" eb="7">
      <t>ケイヤク</t>
    </rPh>
    <rPh sb="8" eb="10">
      <t>ケイキ</t>
    </rPh>
    <phoneticPr fontId="3"/>
  </si>
  <si>
    <t>増加</t>
    <rPh sb="0" eb="2">
      <t>ゾウカ</t>
    </rPh>
    <phoneticPr fontId="3"/>
  </si>
  <si>
    <t>ご使用場所</t>
    <rPh sb="1" eb="3">
      <t>シヨウ</t>
    </rPh>
    <rPh sb="3" eb="5">
      <t>バショ</t>
    </rPh>
    <phoneticPr fontId="3"/>
  </si>
  <si>
    <t>郵便番号</t>
    <rPh sb="0" eb="4">
      <t>ユウビンバンゴウ</t>
    </rPh>
    <phoneticPr fontId="3"/>
  </si>
  <si>
    <t>信号</t>
    <rPh sb="0" eb="2">
      <t>シンゴウ</t>
    </rPh>
    <phoneticPr fontId="3"/>
  </si>
  <si>
    <t>加入しない</t>
    <rPh sb="0" eb="2">
      <t>カニュウ</t>
    </rPh>
    <phoneticPr fontId="3"/>
  </si>
  <si>
    <t>旅館・飲食店</t>
    <rPh sb="0" eb="2">
      <t>リョカン</t>
    </rPh>
    <rPh sb="3" eb="5">
      <t>インショク</t>
    </rPh>
    <rPh sb="5" eb="6">
      <t>テン</t>
    </rPh>
    <phoneticPr fontId="3"/>
  </si>
  <si>
    <t>減少</t>
    <rPh sb="0" eb="2">
      <t>ゲンショウ</t>
    </rPh>
    <phoneticPr fontId="3"/>
  </si>
  <si>
    <t>住所</t>
    <rPh sb="0" eb="2">
      <t>ジュウショ</t>
    </rPh>
    <phoneticPr fontId="3"/>
  </si>
  <si>
    <t>暖房エアコン</t>
    <rPh sb="0" eb="2">
      <t>ダンボウ</t>
    </rPh>
    <phoneticPr fontId="3"/>
  </si>
  <si>
    <t>その他</t>
    <rPh sb="2" eb="3">
      <t>タ</t>
    </rPh>
    <phoneticPr fontId="3"/>
  </si>
  <si>
    <t>学校・病院</t>
    <rPh sb="0" eb="2">
      <t>ガッコウ</t>
    </rPh>
    <rPh sb="3" eb="5">
      <t>ビョウイン</t>
    </rPh>
    <phoneticPr fontId="3"/>
  </si>
  <si>
    <t>設備撤去</t>
    <rPh sb="0" eb="2">
      <t>セツビ</t>
    </rPh>
    <rPh sb="2" eb="4">
      <t>テッキョ</t>
    </rPh>
    <phoneticPr fontId="3"/>
  </si>
  <si>
    <t>病院・学校</t>
    <rPh sb="0" eb="2">
      <t>ビョウイン</t>
    </rPh>
    <rPh sb="3" eb="5">
      <t>ガッコウ</t>
    </rPh>
    <phoneticPr fontId="3"/>
  </si>
  <si>
    <t>電話番号</t>
    <rPh sb="0" eb="2">
      <t>デンワ</t>
    </rPh>
    <rPh sb="2" eb="4">
      <t>バンゴウ</t>
    </rPh>
    <phoneticPr fontId="3"/>
  </si>
  <si>
    <t>固定</t>
    <rPh sb="0" eb="2">
      <t>コテイ</t>
    </rPh>
    <phoneticPr fontId="3"/>
  </si>
  <si>
    <t>-</t>
    <phoneticPr fontId="3"/>
  </si>
  <si>
    <t>HP温水暖房</t>
    <rPh sb="2" eb="4">
      <t>オンスイ</t>
    </rPh>
    <rPh sb="4" eb="6">
      <t>ダンボウ</t>
    </rPh>
    <phoneticPr fontId="3"/>
  </si>
  <si>
    <t>劇場・娯楽場</t>
    <rPh sb="0" eb="2">
      <t>ゲキジョウ</t>
    </rPh>
    <rPh sb="3" eb="6">
      <t>ゴラクジョウ</t>
    </rPh>
    <phoneticPr fontId="3"/>
  </si>
  <si>
    <t>設備変更</t>
    <rPh sb="0" eb="2">
      <t>セツビ</t>
    </rPh>
    <rPh sb="2" eb="4">
      <t>ヘンコウ</t>
    </rPh>
    <phoneticPr fontId="3"/>
  </si>
  <si>
    <t>携帯</t>
    <rPh sb="0" eb="2">
      <t>ケイタイ</t>
    </rPh>
    <phoneticPr fontId="3"/>
  </si>
  <si>
    <t>-</t>
    <phoneticPr fontId="3"/>
  </si>
  <si>
    <t>その他</t>
    <rPh sb="2" eb="3">
      <t>ホカ</t>
    </rPh>
    <phoneticPr fontId="3"/>
  </si>
  <si>
    <t>転入</t>
    <rPh sb="0" eb="2">
      <t>テンニュウ</t>
    </rPh>
    <phoneticPr fontId="3"/>
  </si>
  <si>
    <t>電気工事会社</t>
    <rPh sb="0" eb="2">
      <t>デンキ</t>
    </rPh>
    <rPh sb="2" eb="4">
      <t>コウジ</t>
    </rPh>
    <rPh sb="4" eb="6">
      <t>ガイシャ</t>
    </rPh>
    <phoneticPr fontId="3"/>
  </si>
  <si>
    <t>会社名</t>
    <rPh sb="0" eb="3">
      <t>カイシャメイ</t>
    </rPh>
    <phoneticPr fontId="3"/>
  </si>
  <si>
    <t>転出</t>
    <rPh sb="0" eb="2">
      <t>テンシュツ</t>
    </rPh>
    <phoneticPr fontId="3"/>
  </si>
  <si>
    <t>信号・表示灯</t>
    <rPh sb="0" eb="2">
      <t>シンゴウ</t>
    </rPh>
    <rPh sb="3" eb="6">
      <t>ヒョウジトウ</t>
    </rPh>
    <phoneticPr fontId="3"/>
  </si>
  <si>
    <t>担当者</t>
    <rPh sb="0" eb="3">
      <t>タントウシャ</t>
    </rPh>
    <phoneticPr fontId="3"/>
  </si>
  <si>
    <t>名義変更</t>
    <rPh sb="0" eb="2">
      <t>メイギ</t>
    </rPh>
    <rPh sb="2" eb="4">
      <t>ヘンコウ</t>
    </rPh>
    <phoneticPr fontId="3"/>
  </si>
  <si>
    <t>北電コード№</t>
    <rPh sb="0" eb="1">
      <t>ホク</t>
    </rPh>
    <rPh sb="1" eb="2">
      <t>デン</t>
    </rPh>
    <phoneticPr fontId="3"/>
  </si>
  <si>
    <t>電話</t>
    <rPh sb="0" eb="2">
      <t>デンワ</t>
    </rPh>
    <phoneticPr fontId="3"/>
  </si>
  <si>
    <t>-</t>
    <phoneticPr fontId="3"/>
  </si>
  <si>
    <t>建築会社</t>
    <rPh sb="0" eb="2">
      <t>ケンチク</t>
    </rPh>
    <rPh sb="2" eb="4">
      <t>ガイシャ</t>
    </rPh>
    <phoneticPr fontId="3"/>
  </si>
  <si>
    <t>ドロップダウンデータ反映列</t>
    <rPh sb="10" eb="12">
      <t>ハンエイ</t>
    </rPh>
    <rPh sb="12" eb="13">
      <t>レツ</t>
    </rPh>
    <phoneticPr fontId="3"/>
  </si>
  <si>
    <t>お支払方法</t>
    <rPh sb="1" eb="3">
      <t>シハライ</t>
    </rPh>
    <rPh sb="3" eb="5">
      <t>ホウホウ</t>
    </rPh>
    <phoneticPr fontId="3"/>
  </si>
  <si>
    <t>支払者名</t>
    <rPh sb="0" eb="2">
      <t>シハライ</t>
    </rPh>
    <rPh sb="2" eb="3">
      <t>シャ</t>
    </rPh>
    <rPh sb="3" eb="4">
      <t>メイ</t>
    </rPh>
    <phoneticPr fontId="3"/>
  </si>
  <si>
    <t>フリガナ</t>
    <phoneticPr fontId="3"/>
  </si>
  <si>
    <t>請求書送付先</t>
    <rPh sb="0" eb="3">
      <t>セイキュウショ</t>
    </rPh>
    <rPh sb="3" eb="5">
      <t>ソウフ</t>
    </rPh>
    <rPh sb="5" eb="6">
      <t>サキ</t>
    </rPh>
    <phoneticPr fontId="3"/>
  </si>
  <si>
    <t>ご連絡先</t>
    <rPh sb="1" eb="3">
      <t>レンラク</t>
    </rPh>
    <rPh sb="3" eb="4">
      <t>サキ</t>
    </rPh>
    <phoneticPr fontId="3"/>
  </si>
  <si>
    <t>受電希望日</t>
    <rPh sb="0" eb="2">
      <t>ジュデン</t>
    </rPh>
    <rPh sb="2" eb="5">
      <t>キボウビ</t>
    </rPh>
    <phoneticPr fontId="3"/>
  </si>
  <si>
    <t>年</t>
    <rPh sb="0" eb="1">
      <t>ネン</t>
    </rPh>
    <phoneticPr fontId="3"/>
  </si>
  <si>
    <t>月</t>
    <rPh sb="0" eb="1">
      <t>ガツ</t>
    </rPh>
    <phoneticPr fontId="3"/>
  </si>
  <si>
    <t>日</t>
    <rPh sb="0" eb="1">
      <t>ヒ</t>
    </rPh>
    <phoneticPr fontId="3"/>
  </si>
  <si>
    <t>フリーエリア計器払出事業所名</t>
    <rPh sb="6" eb="8">
      <t>ケイキ</t>
    </rPh>
    <rPh sb="8" eb="10">
      <t>ハライダ</t>
    </rPh>
    <rPh sb="10" eb="13">
      <t>ジギョウショ</t>
    </rPh>
    <rPh sb="13" eb="14">
      <t>メイ</t>
    </rPh>
    <phoneticPr fontId="3"/>
  </si>
  <si>
    <t>主開閉器・電流制限器の定格電流</t>
    <rPh sb="0" eb="1">
      <t>シュ</t>
    </rPh>
    <rPh sb="1" eb="4">
      <t>カイヘイキ</t>
    </rPh>
    <rPh sb="5" eb="7">
      <t>デンリュウ</t>
    </rPh>
    <rPh sb="7" eb="9">
      <t>セイゲン</t>
    </rPh>
    <rPh sb="9" eb="10">
      <t>キ</t>
    </rPh>
    <rPh sb="11" eb="13">
      <t>テイカク</t>
    </rPh>
    <rPh sb="13" eb="15">
      <t>デンリュウ</t>
    </rPh>
    <phoneticPr fontId="3"/>
  </si>
  <si>
    <t>Ａ</t>
    <phoneticPr fontId="3"/>
  </si>
  <si>
    <t>←主開閉器・電流制限器の１次側</t>
    <rPh sb="1" eb="2">
      <t>シュ</t>
    </rPh>
    <rPh sb="2" eb="5">
      <t>カイヘイキ</t>
    </rPh>
    <rPh sb="6" eb="8">
      <t>デンリュウ</t>
    </rPh>
    <rPh sb="8" eb="10">
      <t>セイゲン</t>
    </rPh>
    <rPh sb="10" eb="11">
      <t>キ</t>
    </rPh>
    <rPh sb="13" eb="14">
      <t>ジ</t>
    </rPh>
    <rPh sb="14" eb="15">
      <t>ガワ</t>
    </rPh>
    <phoneticPr fontId="3"/>
  </si>
  <si>
    <t>業種表示用</t>
    <rPh sb="0" eb="2">
      <t>ギョウシュ</t>
    </rPh>
    <rPh sb="2" eb="5">
      <t>ヒョウジヨウ</t>
    </rPh>
    <phoneticPr fontId="3"/>
  </si>
  <si>
    <t>容量計算用</t>
    <rPh sb="0" eb="2">
      <t>ヨウリョウ</t>
    </rPh>
    <rPh sb="2" eb="4">
      <t>ケイサン</t>
    </rPh>
    <rPh sb="4" eb="5">
      <t>ヨウ</t>
    </rPh>
    <phoneticPr fontId="3"/>
  </si>
  <si>
    <t>適用業種別
回路数内訳１</t>
    <rPh sb="0" eb="2">
      <t>テキヨウ</t>
    </rPh>
    <rPh sb="2" eb="4">
      <t>ギョウシュ</t>
    </rPh>
    <rPh sb="4" eb="5">
      <t>ベツ</t>
    </rPh>
    <rPh sb="6" eb="7">
      <t>カイ</t>
    </rPh>
    <rPh sb="7" eb="8">
      <t>ミチ</t>
    </rPh>
    <rPh sb="8" eb="9">
      <t>スウ</t>
    </rPh>
    <rPh sb="9" eb="11">
      <t>ウチワケ</t>
    </rPh>
    <phoneticPr fontId="3"/>
  </si>
  <si>
    <t>回路数</t>
    <rPh sb="0" eb="2">
      <t>カイロ</t>
    </rPh>
    <rPh sb="2" eb="3">
      <t>スウ</t>
    </rPh>
    <phoneticPr fontId="3"/>
  </si>
  <si>
    <t>回路</t>
    <rPh sb="0" eb="2">
      <t>カイロ</t>
    </rPh>
    <phoneticPr fontId="3"/>
  </si>
  <si>
    <t>適用業種別
回路数内訳２</t>
    <rPh sb="0" eb="2">
      <t>テキヨウ</t>
    </rPh>
    <rPh sb="2" eb="4">
      <t>ギョウシュ</t>
    </rPh>
    <rPh sb="4" eb="5">
      <t>ベツ</t>
    </rPh>
    <rPh sb="6" eb="7">
      <t>カイ</t>
    </rPh>
    <rPh sb="7" eb="8">
      <t>ミチ</t>
    </rPh>
    <rPh sb="8" eb="9">
      <t>スウ</t>
    </rPh>
    <rPh sb="9" eb="11">
      <t>ウチワケ</t>
    </rPh>
    <phoneticPr fontId="3"/>
  </si>
  <si>
    <t>適用業種別
回路数内訳３</t>
    <rPh sb="0" eb="2">
      <t>テキヨウ</t>
    </rPh>
    <rPh sb="2" eb="4">
      <t>ギョウシュ</t>
    </rPh>
    <rPh sb="4" eb="5">
      <t>ベツ</t>
    </rPh>
    <rPh sb="6" eb="7">
      <t>カイ</t>
    </rPh>
    <rPh sb="7" eb="8">
      <t>ミチ</t>
    </rPh>
    <rPh sb="8" eb="9">
      <t>スウ</t>
    </rPh>
    <rPh sb="9" eb="11">
      <t>ウチワケ</t>
    </rPh>
    <phoneticPr fontId="3"/>
  </si>
  <si>
    <t>契約負荷
設備内訳</t>
    <rPh sb="0" eb="2">
      <t>ケイヤク</t>
    </rPh>
    <rPh sb="2" eb="4">
      <t>フカ</t>
    </rPh>
    <rPh sb="5" eb="7">
      <t>セツビ</t>
    </rPh>
    <rPh sb="7" eb="9">
      <t>ウチワケ</t>
    </rPh>
    <phoneticPr fontId="3"/>
  </si>
  <si>
    <t>電灯</t>
    <rPh sb="0" eb="2">
      <t>デントウ</t>
    </rPh>
    <phoneticPr fontId="3"/>
  </si>
  <si>
    <t>灯</t>
    <rPh sb="0" eb="1">
      <t>トウ</t>
    </rPh>
    <phoneticPr fontId="3"/>
  </si>
  <si>
    <t>ＶＡ</t>
    <phoneticPr fontId="3"/>
  </si>
  <si>
    <t>契約容量等算定用</t>
    <rPh sb="0" eb="2">
      <t>ケイヤク</t>
    </rPh>
    <rPh sb="2" eb="4">
      <t>ヨウリョウ</t>
    </rPh>
    <rPh sb="4" eb="5">
      <t>トウ</t>
    </rPh>
    <rPh sb="5" eb="7">
      <t>サンテイ</t>
    </rPh>
    <rPh sb="7" eb="8">
      <t>ヨウ</t>
    </rPh>
    <phoneticPr fontId="3"/>
  </si>
  <si>
    <t>小型機器</t>
    <rPh sb="0" eb="2">
      <t>コガタ</t>
    </rPh>
    <rPh sb="2" eb="4">
      <t>キキ</t>
    </rPh>
    <phoneticPr fontId="3"/>
  </si>
  <si>
    <t>個</t>
    <rPh sb="0" eb="1">
      <t>コ</t>
    </rPh>
    <phoneticPr fontId="3"/>
  </si>
  <si>
    <t>ＶＡ</t>
    <phoneticPr fontId="3"/>
  </si>
  <si>
    <t>容量圧縮</t>
    <rPh sb="0" eb="2">
      <t>ヨウリョウ</t>
    </rPh>
    <rPh sb="2" eb="4">
      <t>アッシュク</t>
    </rPh>
    <phoneticPr fontId="3"/>
  </si>
  <si>
    <t>小型機器
のうち，ＩＨ
クッキング
ヒーター</t>
    <rPh sb="0" eb="2">
      <t>コガタ</t>
    </rPh>
    <rPh sb="2" eb="4">
      <t>キキ</t>
    </rPh>
    <phoneticPr fontId="3"/>
  </si>
  <si>
    <t>契約算定</t>
    <rPh sb="0" eb="2">
      <t>ケイヤク</t>
    </rPh>
    <rPh sb="2" eb="4">
      <t>サンテイ</t>
    </rPh>
    <phoneticPr fontId="3"/>
  </si>
  <si>
    <t>合計</t>
    <rPh sb="0" eb="2">
      <t>ゴウケイ</t>
    </rPh>
    <phoneticPr fontId="3"/>
  </si>
  <si>
    <t>ＶＡ</t>
    <phoneticPr fontId="3"/>
  </si>
  <si>
    <t>総容量</t>
    <rPh sb="0" eb="1">
      <t>ソウ</t>
    </rPh>
    <rPh sb="1" eb="3">
      <t>ヨウリョウ</t>
    </rPh>
    <phoneticPr fontId="3"/>
  </si>
  <si>
    <t>メーカー</t>
    <phoneticPr fontId="3"/>
  </si>
  <si>
    <t>型式</t>
    <rPh sb="0" eb="2">
      <t>カタシキ</t>
    </rPh>
    <phoneticPr fontId="3"/>
  </si>
  <si>
    <t>小型機器
のうち，暖房エアコン等</t>
    <rPh sb="9" eb="11">
      <t>ダンボウ</t>
    </rPh>
    <rPh sb="15" eb="16">
      <t>トウ</t>
    </rPh>
    <phoneticPr fontId="3"/>
  </si>
  <si>
    <t>異動種別表示用</t>
    <rPh sb="0" eb="2">
      <t>イドウ</t>
    </rPh>
    <rPh sb="2" eb="4">
      <t>シュベツ</t>
    </rPh>
    <rPh sb="4" eb="7">
      <t>ヒョウジヨウ</t>
    </rPh>
    <phoneticPr fontId="3"/>
  </si>
  <si>
    <t>合計容量</t>
    <rPh sb="0" eb="2">
      <t>ゴウケイ</t>
    </rPh>
    <rPh sb="2" eb="4">
      <t>ヨウリョウ</t>
    </rPh>
    <phoneticPr fontId="3"/>
  </si>
  <si>
    <t>ＶＡ</t>
    <phoneticPr fontId="3"/>
  </si>
  <si>
    <t>契約世帯数</t>
    <rPh sb="0" eb="2">
      <t>ケイヤク</t>
    </rPh>
    <rPh sb="2" eb="5">
      <t>セタイスウ</t>
    </rPh>
    <phoneticPr fontId="3"/>
  </si>
  <si>
    <t>世帯</t>
    <rPh sb="0" eb="2">
      <t>セタイ</t>
    </rPh>
    <phoneticPr fontId="3"/>
  </si>
  <si>
    <t>利用内容</t>
    <rPh sb="0" eb="2">
      <t>リヨウ</t>
    </rPh>
    <rPh sb="2" eb="4">
      <t>ナイヨウ</t>
    </rPh>
    <phoneticPr fontId="3"/>
  </si>
  <si>
    <t>目標</t>
    <rPh sb="0" eb="2">
      <t>モクヒョウ</t>
    </rPh>
    <phoneticPr fontId="3"/>
  </si>
  <si>
    <t>計器増設</t>
    <rPh sb="0" eb="2">
      <t>ケイキ</t>
    </rPh>
    <rPh sb="2" eb="4">
      <t>ゾウセツ</t>
    </rPh>
    <phoneticPr fontId="3"/>
  </si>
  <si>
    <t>申 込 区 分</t>
    <rPh sb="0" eb="1">
      <t>サル</t>
    </rPh>
    <rPh sb="2" eb="3">
      <t>コミ</t>
    </rPh>
    <rPh sb="4" eb="5">
      <t>ク</t>
    </rPh>
    <rPh sb="6" eb="7">
      <t>ブン</t>
    </rPh>
    <phoneticPr fontId="3"/>
  </si>
  <si>
    <t>適 用 開 始
希望年月日</t>
    <rPh sb="0" eb="1">
      <t>テキ</t>
    </rPh>
    <rPh sb="2" eb="3">
      <t>ヨウ</t>
    </rPh>
    <rPh sb="4" eb="5">
      <t>カイ</t>
    </rPh>
    <rPh sb="6" eb="7">
      <t>ハジメ</t>
    </rPh>
    <rPh sb="10" eb="12">
      <t>ネンゲツ</t>
    </rPh>
    <rPh sb="12" eb="13">
      <t>ビ</t>
    </rPh>
    <phoneticPr fontId="3"/>
  </si>
  <si>
    <t>ご契約住所
（利用場所）</t>
    <rPh sb="1" eb="3">
      <t>ケイヤク</t>
    </rPh>
    <rPh sb="3" eb="5">
      <t>ジュウショ</t>
    </rPh>
    <rPh sb="7" eb="9">
      <t>リヨウ</t>
    </rPh>
    <rPh sb="9" eb="11">
      <t>バショ</t>
    </rPh>
    <phoneticPr fontId="1"/>
  </si>
  <si>
    <t>新規適用</t>
    <rPh sb="0" eb="2">
      <t>シンキ</t>
    </rPh>
    <rPh sb="2" eb="4">
      <t>テキヨウ</t>
    </rPh>
    <phoneticPr fontId="1"/>
  </si>
  <si>
    <t>発電設備有無</t>
    <rPh sb="0" eb="2">
      <t>ハツデン</t>
    </rPh>
    <rPh sb="2" eb="4">
      <t>セツビ</t>
    </rPh>
    <rPh sb="4" eb="6">
      <t>ウム</t>
    </rPh>
    <phoneticPr fontId="1"/>
  </si>
  <si>
    <t>←選択してください。</t>
  </si>
  <si>
    <t>C1</t>
    <phoneticPr fontId="1"/>
  </si>
  <si>
    <t>888</t>
    <phoneticPr fontId="1"/>
  </si>
  <si>
    <t>＜備考欄＞</t>
    <rPh sb="1" eb="3">
      <t>ビコウ</t>
    </rPh>
    <rPh sb="3" eb="4">
      <t>ラン</t>
    </rPh>
    <phoneticPr fontId="1"/>
  </si>
  <si>
    <t>電気の使用について貴社電力契約標準約款（高圧）、オプション契約約款、ご契約に関する重要事項および下記事項に同意のうえ申し込みます。</t>
    <rPh sb="0" eb="2">
      <t>デンキ</t>
    </rPh>
    <rPh sb="3" eb="5">
      <t>シヨウ</t>
    </rPh>
    <rPh sb="9" eb="11">
      <t>キシャ</t>
    </rPh>
    <rPh sb="11" eb="13">
      <t>デンリョク</t>
    </rPh>
    <rPh sb="13" eb="15">
      <t>ケイヤク</t>
    </rPh>
    <rPh sb="15" eb="17">
      <t>ヒョウジュン</t>
    </rPh>
    <rPh sb="17" eb="19">
      <t>ヤッカン</t>
    </rPh>
    <rPh sb="20" eb="22">
      <t>コウアツ</t>
    </rPh>
    <rPh sb="29" eb="31">
      <t>ケイヤク</t>
    </rPh>
    <rPh sb="31" eb="33">
      <t>ヤッカン</t>
    </rPh>
    <rPh sb="35" eb="37">
      <t>ケイヤク</t>
    </rPh>
    <rPh sb="38" eb="39">
      <t>カン</t>
    </rPh>
    <rPh sb="41" eb="43">
      <t>ジュウヨウ</t>
    </rPh>
    <rPh sb="43" eb="45">
      <t>ジコウ</t>
    </rPh>
    <rPh sb="48" eb="50">
      <t>カキ</t>
    </rPh>
    <rPh sb="50" eb="52">
      <t>ジコウ</t>
    </rPh>
    <rPh sb="53" eb="55">
      <t>ドウイ</t>
    </rPh>
    <rPh sb="58" eb="59">
      <t>モウ</t>
    </rPh>
    <rPh sb="60" eb="61">
      <t>コ</t>
    </rPh>
    <phoneticPr fontId="1"/>
  </si>
  <si>
    <t>・電気事業法第2条の13に定める契約締結前の供給条件の説明および契約締結前交付書面の交付は、貴社ホームページに掲載の重要事項のご案内の閲覧により代替いたします。</t>
    <phoneticPr fontId="1"/>
  </si>
  <si>
    <t xml:space="preserve">・電気事業法第2条の14に定める契約締結後交付書面の交付は、電子メールの送信または電気通信回線を通じてお客さまの閲覧に供する方法等により代替いたします。 </t>
    <phoneticPr fontId="1"/>
  </si>
  <si>
    <t>＜お申込内容＞</t>
    <rPh sb="2" eb="4">
      <t>モウシコミ</t>
    </rPh>
    <rPh sb="4" eb="6">
      <t>ナイヨウ</t>
    </rPh>
    <phoneticPr fontId="1"/>
  </si>
  <si>
    <t>電 話 番 号</t>
    <rPh sb="0" eb="1">
      <t>デン</t>
    </rPh>
    <rPh sb="2" eb="3">
      <t>ハナシ</t>
    </rPh>
    <rPh sb="4" eb="5">
      <t>バン</t>
    </rPh>
    <rPh sb="6" eb="7">
      <t>ゴウ</t>
    </rPh>
    <phoneticPr fontId="1"/>
  </si>
  <si>
    <r>
      <t>＜お客さま情報＞</t>
    </r>
    <r>
      <rPr>
        <sz val="11"/>
        <color theme="1"/>
        <rFont val="ＭＳ Ｐ明朝"/>
        <family val="1"/>
        <charset val="128"/>
      </rPr>
      <t>インターネット電設申込システム（電設Ｗｅｂ）を通じてお申込みいただく場合は、＜お客さま情報＞のご記入は不要です。</t>
    </r>
    <rPh sb="2" eb="3">
      <t>キャク</t>
    </rPh>
    <rPh sb="5" eb="7">
      <t>ジョウホウ</t>
    </rPh>
    <rPh sb="15" eb="17">
      <t>デンセツ</t>
    </rPh>
    <rPh sb="17" eb="19">
      <t>モウシコ</t>
    </rPh>
    <rPh sb="24" eb="26">
      <t>デンセツ</t>
    </rPh>
    <rPh sb="31" eb="32">
      <t>ツウ</t>
    </rPh>
    <rPh sb="35" eb="37">
      <t>モウシコ</t>
    </rPh>
    <rPh sb="42" eb="44">
      <t>バアイ</t>
    </rPh>
    <rPh sb="48" eb="49">
      <t>キャク</t>
    </rPh>
    <rPh sb="51" eb="53">
      <t>ジョウホウ</t>
    </rPh>
    <rPh sb="56" eb="58">
      <t>キニュウ</t>
    </rPh>
    <rPh sb="59" eb="61">
      <t>フヨウ</t>
    </rPh>
    <phoneticPr fontId="1"/>
  </si>
  <si>
    <t>契 約 名 義
（代 表 者 名）</t>
    <rPh sb="0" eb="1">
      <t>チギリ</t>
    </rPh>
    <rPh sb="2" eb="3">
      <t>ヤク</t>
    </rPh>
    <rPh sb="4" eb="5">
      <t>メイ</t>
    </rPh>
    <rPh sb="6" eb="7">
      <t>ギ</t>
    </rPh>
    <rPh sb="9" eb="10">
      <t>ダイ</t>
    </rPh>
    <rPh sb="11" eb="12">
      <t>オモテ</t>
    </rPh>
    <rPh sb="13" eb="14">
      <t>シャ</t>
    </rPh>
    <rPh sb="15" eb="16">
      <t>メイ</t>
    </rPh>
    <phoneticPr fontId="1"/>
  </si>
  <si>
    <t>建 物</t>
    <rPh sb="0" eb="1">
      <t>ケン</t>
    </rPh>
    <rPh sb="2" eb="3">
      <t>ブツ</t>
    </rPh>
    <phoneticPr fontId="1"/>
  </si>
  <si>
    <t>階</t>
    <rPh sb="0" eb="1">
      <t>カイ</t>
    </rPh>
    <phoneticPr fontId="1"/>
  </si>
  <si>
    <t>地上</t>
    <rPh sb="0" eb="2">
      <t>チジョウ</t>
    </rPh>
    <phoneticPr fontId="1"/>
  </si>
  <si>
    <t>主契約メニュー</t>
    <rPh sb="0" eb="1">
      <t>シュ</t>
    </rPh>
    <rPh sb="1" eb="3">
      <t>ケイヤク</t>
    </rPh>
    <phoneticPr fontId="1"/>
  </si>
  <si>
    <t>＜添付資料＞</t>
    <rPh sb="1" eb="3">
      <t>テンプ</t>
    </rPh>
    <rPh sb="3" eb="5">
      <t>シリョウ</t>
    </rPh>
    <phoneticPr fontId="1"/>
  </si>
  <si>
    <t>・単線結線図</t>
    <rPh sb="1" eb="3">
      <t>タンセン</t>
    </rPh>
    <rPh sb="3" eb="5">
      <t>ケッセン</t>
    </rPh>
    <rPh sb="5" eb="6">
      <t>ズ</t>
    </rPh>
    <phoneticPr fontId="1"/>
  </si>
  <si>
    <t>＜連絡先＞</t>
    <rPh sb="1" eb="3">
      <t>レンラク</t>
    </rPh>
    <rPh sb="3" eb="4">
      <t>サキ</t>
    </rPh>
    <phoneticPr fontId="1"/>
  </si>
  <si>
    <t>電 話 番 号</t>
    <rPh sb="0" eb="1">
      <t>デン</t>
    </rPh>
    <rPh sb="2" eb="3">
      <t>ハナシ</t>
    </rPh>
    <rPh sb="4" eb="5">
      <t>バン</t>
    </rPh>
    <rPh sb="6" eb="7">
      <t>ゴウ</t>
    </rPh>
    <phoneticPr fontId="3"/>
  </si>
  <si>
    <t>メールアドレス</t>
    <phoneticPr fontId="3"/>
  </si>
  <si>
    <t>＜北海道電力からのご連絡事項＞</t>
    <rPh sb="1" eb="4">
      <t>ホッカイドウ</t>
    </rPh>
    <rPh sb="4" eb="6">
      <t>デンリョク</t>
    </rPh>
    <rPh sb="10" eb="12">
      <t>レンラク</t>
    </rPh>
    <rPh sb="12" eb="14">
      <t>ジコウ</t>
    </rPh>
    <phoneticPr fontId="1"/>
  </si>
  <si>
    <t xml:space="preserve">
</t>
    <phoneticPr fontId="1"/>
  </si>
  <si>
    <t>・電設Ｗｅｂからお申込みいただく場合で、主契約メニューの受電日と、割引契約メニューの適用開始日が相異する場合は、お早めにご連絡をお願いいたします。</t>
    <rPh sb="1" eb="3">
      <t>デンセツ</t>
    </rPh>
    <rPh sb="9" eb="11">
      <t>モウシコ</t>
    </rPh>
    <rPh sb="16" eb="18">
      <t>バアイ</t>
    </rPh>
    <rPh sb="20" eb="21">
      <t>シュ</t>
    </rPh>
    <rPh sb="21" eb="23">
      <t>ケイヤク</t>
    </rPh>
    <rPh sb="28" eb="30">
      <t>ジュデン</t>
    </rPh>
    <rPh sb="30" eb="31">
      <t>ビ</t>
    </rPh>
    <rPh sb="33" eb="35">
      <t>ワリビキ</t>
    </rPh>
    <rPh sb="35" eb="37">
      <t>ケイヤク</t>
    </rPh>
    <rPh sb="42" eb="44">
      <t>テキヨウ</t>
    </rPh>
    <rPh sb="44" eb="47">
      <t>カイシビ</t>
    </rPh>
    <rPh sb="48" eb="50">
      <t>ソウイ</t>
    </rPh>
    <rPh sb="52" eb="54">
      <t>バアイ</t>
    </rPh>
    <rPh sb="57" eb="58">
      <t>ハヤ</t>
    </rPh>
    <rPh sb="61" eb="63">
      <t>レンラク</t>
    </rPh>
    <rPh sb="65" eb="66">
      <t>ネガ</t>
    </rPh>
    <phoneticPr fontId="1"/>
  </si>
  <si>
    <t>連 絡 場 所
（住所・会社名）</t>
    <rPh sb="0" eb="1">
      <t>レン</t>
    </rPh>
    <rPh sb="2" eb="3">
      <t>ラク</t>
    </rPh>
    <rPh sb="4" eb="5">
      <t>バ</t>
    </rPh>
    <rPh sb="6" eb="7">
      <t>ショ</t>
    </rPh>
    <rPh sb="9" eb="11">
      <t>ジュウショ</t>
    </rPh>
    <rPh sb="12" eb="13">
      <t>カイ</t>
    </rPh>
    <rPh sb="13" eb="14">
      <t>シャ</t>
    </rPh>
    <rPh sb="14" eb="15">
      <t>メイ</t>
    </rPh>
    <phoneticPr fontId="3"/>
  </si>
  <si>
    <t>連 絡 者 名</t>
    <rPh sb="0" eb="1">
      <t>レン</t>
    </rPh>
    <rPh sb="2" eb="3">
      <t>ラク</t>
    </rPh>
    <rPh sb="4" eb="5">
      <t>シャ</t>
    </rPh>
    <rPh sb="6" eb="7">
      <t>メイ</t>
    </rPh>
    <phoneticPr fontId="3"/>
  </si>
  <si>
    <t>・北海道電力では、ご提供いただいた個人情報は、電気事業の範囲内で利用いたします。</t>
    <rPh sb="1" eb="4">
      <t>ホッカイドウ</t>
    </rPh>
    <rPh sb="4" eb="6">
      <t>デンリョク</t>
    </rPh>
    <rPh sb="10" eb="12">
      <t>テイキョウ</t>
    </rPh>
    <rPh sb="17" eb="19">
      <t>コジン</t>
    </rPh>
    <rPh sb="19" eb="21">
      <t>ジョウホウ</t>
    </rPh>
    <rPh sb="23" eb="25">
      <t>デンキ</t>
    </rPh>
    <rPh sb="25" eb="27">
      <t>ジギョウ</t>
    </rPh>
    <rPh sb="28" eb="31">
      <t>ハンイナイ</t>
    </rPh>
    <rPh sb="32" eb="34">
      <t>リヨウ</t>
    </rPh>
    <phoneticPr fontId="1"/>
  </si>
  <si>
    <t>・お申込みの内容に応じて、本書に記載以外の資料をご提出いただく場合がございますので、予めご了承願います。</t>
    <rPh sb="2" eb="4">
      <t>モウシコ</t>
    </rPh>
    <rPh sb="6" eb="8">
      <t>ナイヨウ</t>
    </rPh>
    <rPh sb="9" eb="10">
      <t>オウ</t>
    </rPh>
    <rPh sb="13" eb="15">
      <t>ホンショ</t>
    </rPh>
    <rPh sb="16" eb="18">
      <t>キサイ</t>
    </rPh>
    <rPh sb="18" eb="20">
      <t>イガイ</t>
    </rPh>
    <rPh sb="21" eb="23">
      <t>シリョウ</t>
    </rPh>
    <rPh sb="25" eb="27">
      <t>テイシュツ</t>
    </rPh>
    <rPh sb="31" eb="33">
      <t>バアイ</t>
    </rPh>
    <rPh sb="42" eb="43">
      <t>アラカジ</t>
    </rPh>
    <rPh sb="45" eb="47">
      <t>リョウショウ</t>
    </rPh>
    <rPh sb="47" eb="48">
      <t>ネガ</t>
    </rPh>
    <phoneticPr fontId="1"/>
  </si>
  <si>
    <t>地下</t>
    <rPh sb="0" eb="2">
      <t>チカ</t>
    </rPh>
    <phoneticPr fontId="1"/>
  </si>
  <si>
    <t>＜建物＞</t>
    <rPh sb="1" eb="3">
      <t>タテモノ</t>
    </rPh>
    <phoneticPr fontId="1"/>
  </si>
  <si>
    <t>＜電化システム設備＞</t>
    <rPh sb="1" eb="3">
      <t>デンカ</t>
    </rPh>
    <rPh sb="7" eb="9">
      <t>セツビ</t>
    </rPh>
    <phoneticPr fontId="1"/>
  </si>
  <si>
    <t>　（冷暖房設備）</t>
    <rPh sb="2" eb="5">
      <t>レイダンボウ</t>
    </rPh>
    <rPh sb="5" eb="7">
      <t>セツビ</t>
    </rPh>
    <phoneticPr fontId="1"/>
  </si>
  <si>
    <t>ｋＷ</t>
    <phoneticPr fontId="1"/>
  </si>
  <si>
    <t>蓄熱式運転</t>
    <rPh sb="0" eb="2">
      <t>チクネツ</t>
    </rPh>
    <rPh sb="2" eb="3">
      <t>シキ</t>
    </rPh>
    <rPh sb="3" eb="5">
      <t>ウンテン</t>
    </rPh>
    <phoneticPr fontId="1"/>
  </si>
  <si>
    <t>非蓄熱式運転</t>
    <rPh sb="0" eb="1">
      <t>ヒ</t>
    </rPh>
    <rPh sb="1" eb="3">
      <t>チクネツ</t>
    </rPh>
    <rPh sb="3" eb="4">
      <t>シキ</t>
    </rPh>
    <rPh sb="4" eb="6">
      <t>ウンテン</t>
    </rPh>
    <phoneticPr fontId="1"/>
  </si>
  <si>
    <t>負 荷 設 備</t>
    <rPh sb="0" eb="1">
      <t>フ</t>
    </rPh>
    <rPh sb="2" eb="3">
      <t>ニ</t>
    </rPh>
    <rPh sb="4" eb="5">
      <t>セツ</t>
    </rPh>
    <rPh sb="6" eb="7">
      <t>ソナエ</t>
    </rPh>
    <phoneticPr fontId="1"/>
  </si>
  <si>
    <t>台 数</t>
    <rPh sb="0" eb="1">
      <t>ダイ</t>
    </rPh>
    <rPh sb="2" eb="3">
      <t>カズ</t>
    </rPh>
    <phoneticPr fontId="1"/>
  </si>
  <si>
    <t>合 計</t>
    <rPh sb="0" eb="1">
      <t>ゴウ</t>
    </rPh>
    <rPh sb="2" eb="3">
      <t>ケイ</t>
    </rPh>
    <phoneticPr fontId="1"/>
  </si>
  <si>
    <t>　（厨房設備）</t>
    <rPh sb="2" eb="4">
      <t>チュウボウ</t>
    </rPh>
    <rPh sb="4" eb="6">
      <t>セツビ</t>
    </rPh>
    <phoneticPr fontId="1"/>
  </si>
  <si>
    <t>電化厨房設備</t>
    <rPh sb="0" eb="2">
      <t>デンカ</t>
    </rPh>
    <rPh sb="2" eb="4">
      <t>チュウボウ</t>
    </rPh>
    <rPh sb="4" eb="6">
      <t>セツビ</t>
    </rPh>
    <phoneticPr fontId="1"/>
  </si>
  <si>
    <t>　（給湯設備）</t>
    <rPh sb="2" eb="4">
      <t>キュウトウ</t>
    </rPh>
    <rPh sb="4" eb="6">
      <t>セツビ</t>
    </rPh>
    <phoneticPr fontId="1"/>
  </si>
  <si>
    <t>　（その他設備）</t>
    <rPh sb="4" eb="5">
      <t>タ</t>
    </rPh>
    <rPh sb="5" eb="7">
      <t>セツビ</t>
    </rPh>
    <phoneticPr fontId="1"/>
  </si>
  <si>
    <t>小型機器計</t>
    <rPh sb="0" eb="2">
      <t>コガタ</t>
    </rPh>
    <rPh sb="2" eb="4">
      <t>キキ</t>
    </rPh>
    <rPh sb="4" eb="5">
      <t>ケイ</t>
    </rPh>
    <phoneticPr fontId="1"/>
  </si>
  <si>
    <t>コンセント計（機器を越える受口）</t>
    <rPh sb="5" eb="6">
      <t>ケイ</t>
    </rPh>
    <rPh sb="7" eb="9">
      <t>キキ</t>
    </rPh>
    <rPh sb="10" eb="11">
      <t>コ</t>
    </rPh>
    <rPh sb="13" eb="14">
      <t>ウケ</t>
    </rPh>
    <rPh sb="14" eb="15">
      <t>クチ</t>
    </rPh>
    <phoneticPr fontId="1"/>
  </si>
  <si>
    <t>台</t>
    <rPh sb="0" eb="1">
      <t>ダイ</t>
    </rPh>
    <phoneticPr fontId="1"/>
  </si>
  <si>
    <t>灯</t>
    <rPh sb="0" eb="1">
      <t>トウ</t>
    </rPh>
    <phoneticPr fontId="1"/>
  </si>
  <si>
    <t>個</t>
    <rPh sb="0" eb="1">
      <t>コ</t>
    </rPh>
    <phoneticPr fontId="1"/>
  </si>
  <si>
    <t>灯台</t>
    <rPh sb="0" eb="1">
      <t>トウ</t>
    </rPh>
    <rPh sb="1" eb="2">
      <t>ダイ</t>
    </rPh>
    <phoneticPr fontId="1"/>
  </si>
  <si>
    <t>給 湯 設 備</t>
    <rPh sb="0" eb="1">
      <t>キュウ</t>
    </rPh>
    <rPh sb="2" eb="3">
      <t>ユ</t>
    </rPh>
    <rPh sb="4" eb="5">
      <t>セツ</t>
    </rPh>
    <rPh sb="6" eb="7">
      <t>ソナエ</t>
    </rPh>
    <phoneticPr fontId="1"/>
  </si>
  <si>
    <t>動 力 計</t>
    <rPh sb="0" eb="1">
      <t>ドウ</t>
    </rPh>
    <rPh sb="2" eb="3">
      <t>チカラ</t>
    </rPh>
    <rPh sb="4" eb="5">
      <t>ケイ</t>
    </rPh>
    <phoneticPr fontId="1"/>
  </si>
  <si>
    <t>電 灯 計</t>
    <rPh sb="0" eb="1">
      <t>デン</t>
    </rPh>
    <rPh sb="2" eb="3">
      <t>ヒ</t>
    </rPh>
    <rPh sb="4" eb="5">
      <t>ケイ</t>
    </rPh>
    <phoneticPr fontId="1"/>
  </si>
  <si>
    <t>・発電設備を設置される場合は、発電設備の発生電力が負荷設備に流れ込まない等の措置を講じていただきます。</t>
    <rPh sb="1" eb="3">
      <t>ハツデン</t>
    </rPh>
    <rPh sb="3" eb="5">
      <t>セツビ</t>
    </rPh>
    <rPh sb="6" eb="8">
      <t>セッチ</t>
    </rPh>
    <rPh sb="11" eb="13">
      <t>バアイ</t>
    </rPh>
    <rPh sb="15" eb="17">
      <t>ハツデン</t>
    </rPh>
    <rPh sb="17" eb="19">
      <t>セツビ</t>
    </rPh>
    <rPh sb="20" eb="22">
      <t>ハッセイ</t>
    </rPh>
    <rPh sb="22" eb="24">
      <t>デンリョク</t>
    </rPh>
    <rPh sb="25" eb="27">
      <t>フカ</t>
    </rPh>
    <rPh sb="27" eb="29">
      <t>セツビ</t>
    </rPh>
    <rPh sb="30" eb="31">
      <t>ナガ</t>
    </rPh>
    <rPh sb="32" eb="33">
      <t>コ</t>
    </rPh>
    <rPh sb="36" eb="37">
      <t>トウ</t>
    </rPh>
    <rPh sb="38" eb="40">
      <t>ソチ</t>
    </rPh>
    <rPh sb="41" eb="42">
      <t>コウ</t>
    </rPh>
    <phoneticPr fontId="1"/>
  </si>
  <si>
    <t>・その他必要な書類</t>
    <phoneticPr fontId="1"/>
  </si>
  <si>
    <t>業務用電化システム契約適用（変更）申込書</t>
    <rPh sb="0" eb="3">
      <t>ギョウムヨウ</t>
    </rPh>
    <rPh sb="3" eb="5">
      <t>デンカ</t>
    </rPh>
    <rPh sb="9" eb="11">
      <t>ケイヤク</t>
    </rPh>
    <rPh sb="11" eb="13">
      <t>テキヨウ</t>
    </rPh>
    <rPh sb="14" eb="15">
      <t>ヘン</t>
    </rPh>
    <rPh sb="15" eb="16">
      <t>コウ</t>
    </rPh>
    <rPh sb="17" eb="19">
      <t>モウシコミ</t>
    </rPh>
    <rPh sb="19" eb="20">
      <t>ショ</t>
    </rPh>
    <phoneticPr fontId="1"/>
  </si>
  <si>
    <t>総 面 積</t>
    <rPh sb="0" eb="1">
      <t>フサ</t>
    </rPh>
    <rPh sb="2" eb="3">
      <t>メン</t>
    </rPh>
    <rPh sb="4" eb="5">
      <t>セキ</t>
    </rPh>
    <phoneticPr fontId="1"/>
  </si>
  <si>
    <t>㎡</t>
    <phoneticPr fontId="1"/>
  </si>
  <si>
    <t>設備変更</t>
    <rPh sb="0" eb="2">
      <t>セツビ</t>
    </rPh>
    <rPh sb="2" eb="3">
      <t>ヘン</t>
    </rPh>
    <rPh sb="3" eb="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</si>
</sst>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1"/>
      <color theme="1"/>
      <name val="游ゴシック"/>
      <family val="2"/>
      <charset val="128"/>
      <scheme val="minor"/>
    </font>
    <font>
      <sz val="6"/>
      <color theme="1"/>
      <name val="ＭＳ Ｐ明朝"/>
      <family val="1"/>
      <charset val="128"/>
    </font>
    <font>
      <sz val="28"/>
      <color theme="1"/>
      <name val="ＭＳ Ｐ明朝"/>
      <family val="1"/>
      <charset val="128"/>
    </font>
    <font>
      <sz val="14"/>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明朝"/>
      <family val="1"/>
      <charset val="128"/>
    </font>
    <font>
      <sz val="11"/>
      <color theme="1"/>
      <name val="HG丸ｺﾞｼｯｸM-PRO"/>
      <family val="3"/>
      <charset val="128"/>
    </font>
    <font>
      <sz val="10"/>
      <color theme="1"/>
      <name val="ＭＳ 明朝"/>
      <family val="1"/>
      <charset val="128"/>
    </font>
    <font>
      <sz val="10"/>
      <color theme="1"/>
      <name val="ＭＳ Ｐ明朝"/>
      <family val="1"/>
      <charset val="128"/>
    </font>
    <font>
      <sz val="9"/>
      <color theme="1"/>
      <name val="ＭＳ Ｐ明朝"/>
      <family val="1"/>
      <charset val="128"/>
    </font>
    <font>
      <sz val="14"/>
      <color theme="1"/>
      <name val="HG丸ｺﾞｼｯｸM-PRO"/>
      <family val="3"/>
      <charset val="128"/>
    </font>
  </fonts>
  <fills count="9">
    <fill>
      <patternFill patternType="none"/>
    </fill>
    <fill>
      <patternFill patternType="gray125"/>
    </fill>
    <fill>
      <patternFill patternType="darkGray">
        <fgColor indexed="22"/>
        <bgColor indexed="9"/>
      </patternFill>
    </fill>
    <fill>
      <patternFill patternType="darkGray">
        <fgColor rgb="FFC0C0C0"/>
      </patternFill>
    </fill>
    <fill>
      <patternFill patternType="darkGray">
        <fgColor rgb="FFC0C0C0"/>
        <bgColor indexed="9"/>
      </patternFill>
    </fill>
    <fill>
      <patternFill patternType="gray125">
        <fgColor theme="1"/>
      </patternFill>
    </fill>
    <fill>
      <patternFill patternType="gray125">
        <fgColor theme="1"/>
        <bgColor indexed="9"/>
      </patternFill>
    </fill>
    <fill>
      <patternFill patternType="gray125">
        <fgColor auto="1"/>
      </patternFill>
    </fill>
    <fill>
      <patternFill patternType="gray125">
        <bgColor indexed="9"/>
      </patternFill>
    </fill>
  </fills>
  <borders count="74">
    <border>
      <left/>
      <right/>
      <top/>
      <bottom/>
      <diagonal/>
    </border>
    <border>
      <left/>
      <right style="dotted">
        <color rgb="FFDB038E"/>
      </right>
      <top/>
      <bottom/>
      <diagonal/>
    </border>
    <border>
      <left style="dotted">
        <color rgb="FFDB038E"/>
      </left>
      <right style="dotted">
        <color rgb="FFDB038E"/>
      </right>
      <top/>
      <bottom/>
      <diagonal/>
    </border>
    <border>
      <left style="dotted">
        <color rgb="FFDB038E"/>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otted">
        <color rgb="FFDB038E"/>
      </right>
      <top/>
      <bottom style="medium">
        <color indexed="64"/>
      </bottom>
      <diagonal/>
    </border>
    <border>
      <left style="dotted">
        <color rgb="FFDB038E"/>
      </left>
      <right style="dotted">
        <color rgb="FFDB038E"/>
      </right>
      <top/>
      <bottom style="medium">
        <color indexed="64"/>
      </bottom>
      <diagonal/>
    </border>
    <border>
      <left style="dotted">
        <color rgb="FFDB038E"/>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style="thin">
        <color theme="1"/>
      </left>
      <right/>
      <top style="medium">
        <color indexed="64"/>
      </top>
      <bottom/>
      <diagonal/>
    </border>
    <border>
      <left style="thin">
        <color theme="1"/>
      </left>
      <right/>
      <top/>
      <bottom/>
      <diagonal/>
    </border>
    <border>
      <left/>
      <right style="thin">
        <color theme="1"/>
      </right>
      <top style="medium">
        <color indexed="64"/>
      </top>
      <bottom/>
      <diagonal/>
    </border>
    <border>
      <left/>
      <right style="thin">
        <color theme="1"/>
      </right>
      <top/>
      <bottom/>
      <diagonal/>
    </border>
    <border>
      <left style="medium">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style="thin">
        <color theme="1"/>
      </top>
      <bottom/>
      <diagonal/>
    </border>
    <border>
      <left/>
      <right/>
      <top style="thin">
        <color theme="1"/>
      </top>
      <bottom/>
      <diagonal/>
    </border>
    <border>
      <left style="thin">
        <color theme="1"/>
      </left>
      <right/>
      <top/>
      <bottom style="thin">
        <color theme="1"/>
      </bottom>
      <diagonal/>
    </border>
    <border>
      <left/>
      <right style="medium">
        <color indexed="64"/>
      </right>
      <top/>
      <bottom style="thin">
        <color theme="1"/>
      </bottom>
      <diagonal/>
    </border>
    <border>
      <left/>
      <right style="medium">
        <color indexed="64"/>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403">
    <xf numFmtId="0" fontId="0" fillId="0" borderId="0" xfId="0">
      <alignment vertical="center"/>
    </xf>
    <xf numFmtId="0" fontId="0" fillId="2" borderId="0" xfId="0" applyFill="1" applyBorder="1" applyAlignment="1">
      <alignment vertical="center"/>
    </xf>
    <xf numFmtId="0" fontId="0" fillId="2" borderId="0" xfId="0" applyFill="1" applyBorder="1" applyAlignment="1">
      <alignment vertical="center" shrinkToFit="1"/>
    </xf>
    <xf numFmtId="0" fontId="0" fillId="2" borderId="0" xfId="0" applyFill="1" applyAlignment="1" applyProtection="1">
      <alignment vertical="center"/>
      <protection locked="0"/>
    </xf>
    <xf numFmtId="0" fontId="0" fillId="2" borderId="0" xfId="0" applyFill="1" applyAlignment="1">
      <alignment vertical="center"/>
    </xf>
    <xf numFmtId="0" fontId="0" fillId="0" borderId="0" xfId="0" applyAlignment="1"/>
    <xf numFmtId="0" fontId="0" fillId="2" borderId="4" xfId="0" applyFill="1" applyBorder="1" applyAlignment="1">
      <alignment vertical="center"/>
    </xf>
    <xf numFmtId="0" fontId="0" fillId="0" borderId="5" xfId="0" applyFill="1" applyBorder="1" applyAlignment="1" applyProtection="1">
      <alignment vertical="center"/>
      <protection locked="0"/>
    </xf>
    <xf numFmtId="0" fontId="0" fillId="2" borderId="6" xfId="0" applyFill="1" applyBorder="1" applyAlignment="1">
      <alignment vertical="center"/>
    </xf>
    <xf numFmtId="0" fontId="0" fillId="2" borderId="7" xfId="0" applyFill="1" applyBorder="1" applyAlignment="1">
      <alignment vertical="center"/>
    </xf>
    <xf numFmtId="0" fontId="4" fillId="2" borderId="0" xfId="0" applyFont="1" applyFill="1" applyBorder="1" applyAlignment="1">
      <alignment vertical="center" shrinkToFit="1"/>
    </xf>
    <xf numFmtId="49" fontId="0" fillId="2" borderId="9" xfId="0" applyNumberFormat="1" applyFill="1" applyBorder="1" applyAlignment="1" applyProtection="1">
      <alignment vertical="center"/>
    </xf>
    <xf numFmtId="0" fontId="0" fillId="2" borderId="4" xfId="0" applyFill="1" applyBorder="1" applyAlignment="1" applyProtection="1">
      <alignment vertical="center"/>
    </xf>
    <xf numFmtId="0" fontId="0" fillId="2" borderId="4" xfId="0" applyFill="1" applyBorder="1" applyAlignment="1" applyProtection="1">
      <alignment horizontal="center" vertical="center"/>
    </xf>
    <xf numFmtId="49" fontId="0" fillId="0" borderId="8" xfId="0" applyNumberFormat="1" applyBorder="1" applyAlignment="1" applyProtection="1">
      <alignment vertical="center"/>
      <protection locked="0"/>
    </xf>
    <xf numFmtId="49" fontId="0" fillId="2" borderId="5" xfId="0" applyNumberFormat="1" applyFill="1" applyBorder="1" applyAlignment="1" applyProtection="1">
      <alignment horizontal="center" vertical="center"/>
    </xf>
    <xf numFmtId="49" fontId="0" fillId="0" borderId="5" xfId="0" applyNumberFormat="1" applyBorder="1" applyAlignment="1" applyProtection="1">
      <alignment vertical="center"/>
      <protection locked="0"/>
    </xf>
    <xf numFmtId="49" fontId="0" fillId="2" borderId="7" xfId="0" applyNumberFormat="1" applyFill="1" applyBorder="1" applyAlignment="1" applyProtection="1">
      <alignment vertical="center"/>
    </xf>
    <xf numFmtId="0" fontId="0" fillId="2" borderId="4" xfId="0" applyFill="1" applyBorder="1" applyAlignment="1">
      <alignment vertical="center" shrinkToFit="1"/>
    </xf>
    <xf numFmtId="0" fontId="0" fillId="2" borderId="10" xfId="0" applyFill="1" applyBorder="1" applyAlignment="1" applyProtection="1">
      <alignment vertical="center"/>
    </xf>
    <xf numFmtId="0" fontId="0" fillId="2" borderId="4" xfId="0" applyFill="1" applyBorder="1" applyAlignment="1" applyProtection="1">
      <alignment vertical="center" shrinkToFit="1"/>
    </xf>
    <xf numFmtId="0" fontId="0" fillId="2" borderId="8" xfId="0" applyFill="1" applyBorder="1" applyAlignment="1" applyProtection="1">
      <alignment vertical="center"/>
    </xf>
    <xf numFmtId="0" fontId="0" fillId="2" borderId="11" xfId="0" applyFill="1" applyBorder="1" applyAlignment="1" applyProtection="1">
      <alignment vertical="center"/>
    </xf>
    <xf numFmtId="0" fontId="0" fillId="2" borderId="6" xfId="0" applyFill="1" applyBorder="1" applyAlignment="1" applyProtection="1">
      <alignment vertical="center"/>
    </xf>
    <xf numFmtId="49" fontId="0" fillId="2" borderId="8" xfId="0" applyNumberFormat="1" applyFill="1" applyBorder="1" applyAlignment="1" applyProtection="1">
      <alignment vertical="center"/>
    </xf>
    <xf numFmtId="49" fontId="0" fillId="2" borderId="5" xfId="0" applyNumberFormat="1" applyFill="1" applyBorder="1" applyAlignment="1" applyProtection="1">
      <alignment vertical="center"/>
    </xf>
    <xf numFmtId="0" fontId="0" fillId="2" borderId="4" xfId="0" applyFill="1" applyBorder="1" applyAlignment="1" applyProtection="1">
      <alignment vertical="center" shrinkToFit="1"/>
      <protection locked="0"/>
    </xf>
    <xf numFmtId="0" fontId="0" fillId="2" borderId="12" xfId="0" applyFill="1" applyBorder="1" applyAlignment="1">
      <alignment vertical="center"/>
    </xf>
    <xf numFmtId="0" fontId="0" fillId="2" borderId="8" xfId="0" applyFill="1" applyBorder="1" applyAlignment="1">
      <alignment vertical="center"/>
    </xf>
    <xf numFmtId="0" fontId="0" fillId="2" borderId="13" xfId="0" applyFill="1" applyBorder="1" applyAlignment="1">
      <alignment vertical="center"/>
    </xf>
    <xf numFmtId="49" fontId="0" fillId="2" borderId="11" xfId="0" applyNumberFormat="1" applyFill="1" applyBorder="1" applyAlignment="1" applyProtection="1">
      <alignment vertical="center"/>
    </xf>
    <xf numFmtId="49" fontId="0" fillId="2" borderId="14" xfId="0" applyNumberFormat="1" applyFill="1" applyBorder="1" applyAlignment="1" applyProtection="1">
      <alignment vertical="center"/>
    </xf>
    <xf numFmtId="0" fontId="0" fillId="2" borderId="14" xfId="0" applyFill="1"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49" fontId="0" fillId="2" borderId="0" xfId="0" applyNumberFormat="1" applyFill="1" applyBorder="1" applyAlignment="1" applyProtection="1">
      <alignment vertical="center"/>
    </xf>
    <xf numFmtId="0" fontId="0" fillId="0" borderId="8" xfId="0" applyNumberFormat="1" applyBorder="1" applyAlignment="1" applyProtection="1">
      <alignment horizontal="right" vertical="center"/>
      <protection locked="0"/>
    </xf>
    <xf numFmtId="0" fontId="0" fillId="0" borderId="5" xfId="0" applyNumberFormat="1" applyBorder="1" applyAlignment="1" applyProtection="1">
      <alignment horizontal="right" vertical="center"/>
      <protection locked="0"/>
    </xf>
    <xf numFmtId="0" fontId="0" fillId="2" borderId="13" xfId="0" applyFill="1" applyBorder="1" applyAlignment="1" applyProtection="1">
      <alignment vertical="center"/>
    </xf>
    <xf numFmtId="0" fontId="0" fillId="2" borderId="0" xfId="0" applyFill="1" applyBorder="1" applyAlignment="1" applyProtection="1">
      <alignment vertical="center"/>
    </xf>
    <xf numFmtId="0" fontId="0" fillId="2" borderId="9" xfId="0" applyFill="1" applyBorder="1" applyAlignment="1" applyProtection="1">
      <alignment vertical="center"/>
    </xf>
    <xf numFmtId="0" fontId="0" fillId="2" borderId="14" xfId="0" applyFill="1" applyBorder="1" applyAlignment="1" applyProtection="1">
      <alignment vertical="center"/>
    </xf>
    <xf numFmtId="0" fontId="0" fillId="0" borderId="8" xfId="0" applyNumberFormat="1" applyBorder="1" applyAlignment="1" applyProtection="1">
      <alignment horizontal="center" vertical="center"/>
      <protection locked="0"/>
    </xf>
    <xf numFmtId="0" fontId="0" fillId="0" borderId="8" xfId="0" applyFill="1" applyBorder="1" applyAlignment="1">
      <alignment vertical="center"/>
    </xf>
    <xf numFmtId="0" fontId="0" fillId="2" borderId="4" xfId="0" applyFill="1" applyBorder="1" applyAlignment="1">
      <alignment horizontal="center" vertical="center"/>
    </xf>
    <xf numFmtId="0" fontId="0" fillId="2" borderId="9" xfId="0" applyFill="1" applyBorder="1" applyAlignment="1">
      <alignment vertical="center"/>
    </xf>
    <xf numFmtId="0" fontId="0" fillId="2" borderId="0" xfId="0" applyFill="1" applyAlignment="1">
      <alignment vertical="center" wrapText="1"/>
    </xf>
    <xf numFmtId="176" fontId="0" fillId="2" borderId="0" xfId="0" applyNumberFormat="1" applyFill="1" applyAlignment="1">
      <alignment vertical="center"/>
    </xf>
    <xf numFmtId="176" fontId="0" fillId="2" borderId="4" xfId="0" applyNumberFormat="1" applyFill="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vertical="center"/>
    </xf>
    <xf numFmtId="49" fontId="0" fillId="2" borderId="14" xfId="0" applyNumberFormat="1" applyFill="1" applyBorder="1" applyAlignment="1" applyProtection="1">
      <alignment vertical="center"/>
      <protection locked="0"/>
    </xf>
    <xf numFmtId="49" fontId="0" fillId="2" borderId="10" xfId="0" applyNumberFormat="1" applyFill="1" applyBorder="1" applyAlignment="1" applyProtection="1">
      <alignment vertical="center"/>
      <protection locked="0"/>
    </xf>
    <xf numFmtId="49" fontId="0" fillId="0" borderId="4" xfId="0" applyNumberFormat="1" applyBorder="1" applyAlignment="1" applyProtection="1">
      <alignment vertical="center"/>
      <protection locked="0"/>
    </xf>
    <xf numFmtId="49" fontId="0" fillId="2" borderId="7" xfId="0" applyNumberFormat="1" applyFill="1" applyBorder="1" applyAlignment="1" applyProtection="1">
      <alignment vertical="center"/>
      <protection locked="0"/>
    </xf>
    <xf numFmtId="49" fontId="0" fillId="2" borderId="0" xfId="0" applyNumberFormat="1"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4" xfId="0" applyFill="1" applyBorder="1" applyAlignment="1">
      <alignment vertical="center"/>
    </xf>
    <xf numFmtId="0" fontId="0" fillId="0" borderId="0" xfId="0" applyAlignment="1">
      <alignment shrinkToFit="1"/>
    </xf>
    <xf numFmtId="0" fontId="0" fillId="3" borderId="0" xfId="0" applyFill="1" applyAlignment="1">
      <alignment vertical="center"/>
    </xf>
    <xf numFmtId="0" fontId="0" fillId="4" borderId="0" xfId="0" applyFill="1" applyBorder="1" applyAlignment="1">
      <alignment vertical="center"/>
    </xf>
    <xf numFmtId="0" fontId="0" fillId="3" borderId="5" xfId="0" applyFill="1" applyBorder="1" applyAlignment="1" applyProtection="1">
      <alignment vertical="center"/>
      <protection locked="0"/>
    </xf>
    <xf numFmtId="0" fontId="0" fillId="3" borderId="0" xfId="0" applyFill="1" applyAlignment="1"/>
    <xf numFmtId="0" fontId="7" fillId="0" borderId="0" xfId="1" applyFont="1" applyBorder="1" applyProtection="1"/>
    <xf numFmtId="0" fontId="7" fillId="0" borderId="0" xfId="1" applyFont="1" applyProtection="1"/>
    <xf numFmtId="0" fontId="7" fillId="0" borderId="0" xfId="1" applyFont="1" applyFill="1" applyProtection="1"/>
    <xf numFmtId="0" fontId="8" fillId="0" borderId="0" xfId="1" applyFont="1" applyAlignment="1" applyProtection="1">
      <alignment horizontal="center"/>
    </xf>
    <xf numFmtId="0" fontId="10" fillId="0" borderId="0" xfId="1" applyFont="1" applyAlignment="1" applyProtection="1"/>
    <xf numFmtId="0" fontId="10" fillId="0" borderId="0" xfId="1" applyFont="1" applyBorder="1" applyAlignment="1" applyProtection="1"/>
    <xf numFmtId="0" fontId="9" fillId="0" borderId="0" xfId="1" applyFont="1" applyFill="1" applyBorder="1" applyAlignment="1" applyProtection="1"/>
    <xf numFmtId="0" fontId="11" fillId="0" borderId="0" xfId="1" applyFont="1" applyFill="1" applyAlignment="1" applyProtection="1"/>
    <xf numFmtId="0" fontId="12" fillId="0" borderId="0" xfId="1" applyFont="1" applyFill="1" applyAlignment="1" applyProtection="1">
      <alignment horizontal="left" vertical="center"/>
    </xf>
    <xf numFmtId="0" fontId="10" fillId="0" borderId="0" xfId="1" applyFont="1" applyBorder="1" applyAlignment="1" applyProtection="1">
      <alignment horizontal="left"/>
    </xf>
    <xf numFmtId="0" fontId="14"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left"/>
    </xf>
    <xf numFmtId="0" fontId="7" fillId="0" borderId="0" xfId="1" applyFont="1" applyFill="1" applyBorder="1" applyProtection="1"/>
    <xf numFmtId="0" fontId="12" fillId="0" borderId="0" xfId="1" applyFont="1" applyFill="1" applyBorder="1" applyAlignment="1" applyProtection="1">
      <alignment vertical="center" wrapText="1"/>
    </xf>
    <xf numFmtId="0" fontId="12" fillId="0" borderId="0" xfId="1" applyNumberFormat="1" applyFont="1" applyFill="1" applyBorder="1" applyAlignment="1" applyProtection="1">
      <alignment vertical="center" shrinkToFit="1"/>
    </xf>
    <xf numFmtId="0" fontId="15" fillId="0" borderId="0" xfId="1" applyNumberFormat="1" applyFont="1" applyFill="1" applyBorder="1" applyAlignment="1" applyProtection="1">
      <alignment vertical="center" shrinkToFit="1"/>
    </xf>
    <xf numFmtId="0" fontId="9" fillId="0" borderId="0" xfId="1" applyFont="1" applyFill="1" applyBorder="1" applyAlignment="1" applyProtection="1">
      <alignment vertical="center"/>
    </xf>
    <xf numFmtId="0" fontId="10" fillId="0" borderId="0" xfId="1" applyFont="1" applyFill="1" applyBorder="1" applyAlignment="1" applyProtection="1">
      <alignment horizontal="left"/>
    </xf>
    <xf numFmtId="0" fontId="15" fillId="0" borderId="0" xfId="1" applyFont="1" applyFill="1" applyBorder="1" applyAlignment="1" applyProtection="1">
      <alignment vertical="center"/>
    </xf>
    <xf numFmtId="0" fontId="12" fillId="0" borderId="0" xfId="1" applyFont="1" applyFill="1" applyBorder="1" applyAlignment="1" applyProtection="1">
      <alignment horizontal="center" vertical="center" wrapText="1"/>
    </xf>
    <xf numFmtId="0" fontId="12" fillId="0" borderId="0" xfId="1" applyFont="1" applyFill="1" applyBorder="1" applyAlignment="1" applyProtection="1">
      <alignment vertical="center" textRotation="255" wrapText="1"/>
    </xf>
    <xf numFmtId="0" fontId="9" fillId="0" borderId="0" xfId="1" applyFont="1" applyFill="1" applyAlignment="1" applyProtection="1"/>
    <xf numFmtId="0" fontId="9" fillId="0" borderId="0" xfId="1" applyFont="1" applyFill="1" applyAlignment="1" applyProtection="1">
      <alignment horizontal="left"/>
    </xf>
    <xf numFmtId="0" fontId="11" fillId="0" borderId="0" xfId="1" applyFont="1" applyBorder="1" applyAlignment="1" applyProtection="1">
      <alignment horizontal="center" vertical="center"/>
    </xf>
    <xf numFmtId="0" fontId="12" fillId="0" borderId="0" xfId="1" applyFont="1" applyFill="1" applyBorder="1" applyAlignment="1" applyProtection="1">
      <alignment vertical="center"/>
    </xf>
    <xf numFmtId="0" fontId="13" fillId="0" borderId="0" xfId="1" applyNumberFormat="1" applyFont="1" applyFill="1" applyBorder="1" applyAlignment="1" applyProtection="1">
      <alignment vertical="center" shrinkToFit="1"/>
    </xf>
    <xf numFmtId="0" fontId="15" fillId="0" borderId="0" xfId="1" applyNumberFormat="1" applyFont="1" applyFill="1" applyBorder="1" applyAlignment="1" applyProtection="1">
      <alignment vertical="center" wrapText="1" shrinkToFit="1"/>
    </xf>
    <xf numFmtId="0" fontId="16" fillId="0" borderId="0" xfId="1" applyNumberFormat="1" applyFont="1" applyFill="1" applyBorder="1" applyAlignment="1" applyProtection="1">
      <alignment vertical="center" shrinkToFit="1"/>
    </xf>
    <xf numFmtId="0" fontId="10" fillId="0" borderId="0" xfId="1" applyFont="1" applyBorder="1" applyAlignment="1" applyProtection="1">
      <alignment vertical="center"/>
    </xf>
    <xf numFmtId="0" fontId="10" fillId="0" borderId="0" xfId="1" applyFont="1" applyFill="1" applyBorder="1" applyAlignment="1" applyProtection="1">
      <alignment vertical="center"/>
    </xf>
    <xf numFmtId="49" fontId="13" fillId="0" borderId="0" xfId="1" applyNumberFormat="1" applyFont="1" applyFill="1" applyBorder="1" applyAlignment="1" applyProtection="1">
      <alignment vertical="center" shrinkToFit="1"/>
    </xf>
    <xf numFmtId="0" fontId="7" fillId="0" borderId="0" xfId="1" applyFont="1" applyBorder="1" applyAlignment="1" applyProtection="1"/>
    <xf numFmtId="0" fontId="9" fillId="0" borderId="22" xfId="1" applyFont="1" applyFill="1" applyBorder="1" applyAlignment="1" applyProtection="1"/>
    <xf numFmtId="0" fontId="7" fillId="5" borderId="11" xfId="1" applyFont="1" applyFill="1" applyBorder="1" applyProtection="1"/>
    <xf numFmtId="0" fontId="7" fillId="5" borderId="0" xfId="1" applyFont="1" applyFill="1" applyBorder="1" applyProtection="1"/>
    <xf numFmtId="0" fontId="7" fillId="5" borderId="22" xfId="1" applyFont="1" applyFill="1" applyBorder="1" applyProtection="1"/>
    <xf numFmtId="0" fontId="7" fillId="5" borderId="13" xfId="1" applyFont="1" applyFill="1" applyBorder="1" applyProtection="1"/>
    <xf numFmtId="0" fontId="7" fillId="5" borderId="38" xfId="1" applyFont="1" applyFill="1" applyBorder="1" applyProtection="1"/>
    <xf numFmtId="0" fontId="7" fillId="5" borderId="24" xfId="1" applyFont="1" applyFill="1" applyBorder="1" applyProtection="1"/>
    <xf numFmtId="0" fontId="7" fillId="5" borderId="28" xfId="1" applyFont="1" applyFill="1" applyBorder="1" applyProtection="1"/>
    <xf numFmtId="0" fontId="7" fillId="0" borderId="0" xfId="1" applyFont="1" applyFill="1" applyBorder="1" applyAlignment="1" applyProtection="1"/>
    <xf numFmtId="0" fontId="9" fillId="0" borderId="0" xfId="1" applyFont="1" applyFill="1" applyBorder="1" applyAlignment="1" applyProtection="1">
      <alignment horizontal="center"/>
    </xf>
    <xf numFmtId="0" fontId="12" fillId="0" borderId="0" xfId="1" applyNumberFormat="1" applyFont="1" applyBorder="1" applyAlignment="1" applyProtection="1">
      <alignment vertical="center" shrinkToFit="1"/>
    </xf>
    <xf numFmtId="0" fontId="15" fillId="0" borderId="0" xfId="1" applyNumberFormat="1" applyFont="1" applyBorder="1" applyAlignment="1" applyProtection="1">
      <alignment vertical="center" shrinkToFit="1"/>
    </xf>
    <xf numFmtId="0" fontId="16" fillId="0" borderId="0" xfId="1" applyNumberFormat="1" applyFont="1" applyBorder="1" applyAlignment="1" applyProtection="1">
      <alignment vertical="center" shrinkToFit="1"/>
    </xf>
    <xf numFmtId="0" fontId="11" fillId="0" borderId="0" xfId="1" applyNumberFormat="1" applyFont="1" applyFill="1" applyBorder="1" applyAlignment="1" applyProtection="1">
      <alignment vertical="center"/>
    </xf>
    <xf numFmtId="0" fontId="11" fillId="0" borderId="0" xfId="1" applyFont="1" applyFill="1" applyBorder="1" applyAlignment="1" applyProtection="1">
      <alignment vertical="center"/>
    </xf>
    <xf numFmtId="0" fontId="12" fillId="0" borderId="0" xfId="1" applyFont="1" applyFill="1" applyBorder="1" applyAlignment="1" applyProtection="1">
      <alignment horizontal="left" vertical="center" wrapText="1"/>
    </xf>
    <xf numFmtId="0" fontId="9" fillId="0" borderId="0" xfId="1" applyFont="1" applyFill="1" applyBorder="1" applyAlignment="1" applyProtection="1">
      <alignment vertical="top" wrapText="1"/>
    </xf>
    <xf numFmtId="0" fontId="9"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wrapText="1"/>
    </xf>
    <xf numFmtId="0" fontId="9" fillId="0" borderId="0"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2" fillId="0" borderId="0" xfId="1" applyFont="1" applyFill="1" applyBorder="1" applyAlignment="1" applyProtection="1">
      <alignment vertical="center" shrinkToFit="1"/>
    </xf>
    <xf numFmtId="0" fontId="12" fillId="0" borderId="0" xfId="1" applyNumberFormat="1" applyFont="1" applyFill="1" applyBorder="1" applyAlignment="1" applyProtection="1">
      <alignment vertical="center" wrapText="1" shrinkToFit="1"/>
    </xf>
    <xf numFmtId="0" fontId="6" fillId="0" borderId="0" xfId="0" applyFont="1" applyAlignment="1">
      <alignment horizontal="center" vertical="center"/>
    </xf>
    <xf numFmtId="0" fontId="12" fillId="1" borderId="32" xfId="1" applyNumberFormat="1" applyFont="1" applyFill="1" applyBorder="1" applyAlignment="1" applyProtection="1">
      <alignment horizontal="center" vertical="center" shrinkToFit="1"/>
    </xf>
    <xf numFmtId="0" fontId="12" fillId="1" borderId="4" xfId="1" applyNumberFormat="1" applyFont="1" applyFill="1" applyBorder="1" applyAlignment="1" applyProtection="1">
      <alignment horizontal="center" vertical="center" shrinkToFit="1"/>
    </xf>
    <xf numFmtId="0" fontId="12" fillId="0" borderId="4" xfId="1" applyNumberFormat="1" applyFont="1" applyFill="1" applyBorder="1" applyAlignment="1" applyProtection="1">
      <alignment horizontal="center" vertical="center" shrinkToFit="1"/>
    </xf>
    <xf numFmtId="0" fontId="12" fillId="0" borderId="6" xfId="1" applyNumberFormat="1" applyFont="1" applyFill="1" applyBorder="1" applyAlignment="1" applyProtection="1">
      <alignment horizontal="center" vertical="center" shrinkToFit="1"/>
    </xf>
    <xf numFmtId="0" fontId="12" fillId="0" borderId="30" xfId="1" applyNumberFormat="1" applyFont="1" applyFill="1" applyBorder="1" applyAlignment="1" applyProtection="1">
      <alignment horizontal="center" vertical="center" shrinkToFit="1"/>
    </xf>
    <xf numFmtId="0" fontId="9" fillId="0" borderId="32" xfId="1" applyFont="1" applyFill="1" applyBorder="1" applyAlignment="1" applyProtection="1">
      <alignment horizontal="left" vertical="center" wrapText="1"/>
    </xf>
    <xf numFmtId="0" fontId="9" fillId="0" borderId="4" xfId="1" applyFont="1" applyFill="1" applyBorder="1" applyAlignment="1" applyProtection="1">
      <alignment horizontal="left" vertical="center" wrapText="1"/>
    </xf>
    <xf numFmtId="0" fontId="9" fillId="0" borderId="30" xfId="1" applyFont="1" applyFill="1" applyBorder="1" applyAlignment="1" applyProtection="1">
      <alignment horizontal="left" vertical="center" wrapText="1"/>
    </xf>
    <xf numFmtId="0" fontId="12" fillId="1" borderId="30" xfId="1" applyNumberFormat="1" applyFont="1" applyFill="1" applyBorder="1" applyAlignment="1" applyProtection="1">
      <alignment horizontal="center" vertical="center" shrinkToFit="1"/>
    </xf>
    <xf numFmtId="0" fontId="12" fillId="5" borderId="11" xfId="1" applyFont="1" applyFill="1" applyBorder="1" applyAlignment="1" applyProtection="1">
      <alignment horizontal="center" vertical="center" wrapText="1"/>
    </xf>
    <xf numFmtId="0" fontId="12" fillId="5" borderId="14" xfId="1" applyFont="1" applyFill="1" applyBorder="1" applyAlignment="1" applyProtection="1">
      <alignment horizontal="center" vertical="center" wrapText="1"/>
    </xf>
    <xf numFmtId="0" fontId="12" fillId="5" borderId="42" xfId="1" applyFont="1" applyFill="1" applyBorder="1" applyAlignment="1" applyProtection="1">
      <alignment horizontal="center" vertical="center" wrapText="1"/>
    </xf>
    <xf numFmtId="0" fontId="12" fillId="5" borderId="13" xfId="1" applyFont="1" applyFill="1" applyBorder="1" applyAlignment="1" applyProtection="1">
      <alignment horizontal="center" vertical="center" wrapText="1"/>
    </xf>
    <xf numFmtId="0" fontId="12" fillId="5" borderId="0" xfId="1" applyFont="1" applyFill="1" applyBorder="1" applyAlignment="1" applyProtection="1">
      <alignment horizontal="center" vertical="center" wrapText="1"/>
    </xf>
    <xf numFmtId="0" fontId="12" fillId="5" borderId="22" xfId="1" applyFont="1" applyFill="1" applyBorder="1" applyAlignment="1" applyProtection="1">
      <alignment horizontal="center" vertical="center" wrapText="1"/>
    </xf>
    <xf numFmtId="0" fontId="12" fillId="5" borderId="38" xfId="1" applyFont="1" applyFill="1" applyBorder="1" applyAlignment="1" applyProtection="1">
      <alignment horizontal="center" vertical="center" wrapText="1"/>
    </xf>
    <xf numFmtId="0" fontId="12" fillId="5" borderId="24"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0" fontId="12" fillId="1" borderId="33" xfId="1" applyNumberFormat="1" applyFont="1" applyFill="1" applyBorder="1" applyAlignment="1" applyProtection="1">
      <alignment horizontal="center" vertical="center" shrinkToFit="1"/>
    </xf>
    <xf numFmtId="0" fontId="12" fillId="1" borderId="34" xfId="1" applyNumberFormat="1" applyFont="1" applyFill="1" applyBorder="1" applyAlignment="1" applyProtection="1">
      <alignment horizontal="center" vertical="center" shrinkToFit="1"/>
    </xf>
    <xf numFmtId="0" fontId="12" fillId="0" borderId="34" xfId="1" applyNumberFormat="1" applyFont="1" applyFill="1" applyBorder="1" applyAlignment="1" applyProtection="1">
      <alignment horizontal="center" vertical="center" shrinkToFit="1"/>
    </xf>
    <xf numFmtId="0" fontId="12" fillId="0" borderId="50" xfId="1" applyNumberFormat="1" applyFont="1" applyFill="1" applyBorder="1" applyAlignment="1" applyProtection="1">
      <alignment horizontal="center" vertical="center" shrinkToFit="1"/>
    </xf>
    <xf numFmtId="0" fontId="12" fillId="0" borderId="73" xfId="1" applyNumberFormat="1" applyFont="1" applyFill="1" applyBorder="1" applyAlignment="1" applyProtection="1">
      <alignment horizontal="center" vertical="center" shrinkToFit="1"/>
    </xf>
    <xf numFmtId="0" fontId="9" fillId="0" borderId="31" xfId="1" applyFont="1" applyFill="1" applyBorder="1" applyAlignment="1" applyProtection="1">
      <alignment horizontal="left" vertical="center"/>
    </xf>
    <xf numFmtId="0" fontId="9" fillId="0" borderId="35" xfId="1" applyFont="1" applyFill="1" applyBorder="1" applyAlignment="1" applyProtection="1">
      <alignment horizontal="left" vertical="center"/>
    </xf>
    <xf numFmtId="0" fontId="9" fillId="0" borderId="4" xfId="1" applyFont="1" applyFill="1" applyBorder="1" applyAlignment="1" applyProtection="1">
      <alignment horizontal="left" vertical="center"/>
    </xf>
    <xf numFmtId="0" fontId="9" fillId="0" borderId="3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25" xfId="1" applyFont="1" applyFill="1" applyBorder="1" applyAlignment="1" applyProtection="1">
      <alignment horizontal="center" vertical="center"/>
    </xf>
    <xf numFmtId="0" fontId="9" fillId="0" borderId="26" xfId="1" applyFont="1" applyFill="1" applyBorder="1" applyAlignment="1" applyProtection="1">
      <alignment horizontal="center" vertical="center"/>
    </xf>
    <xf numFmtId="0" fontId="9" fillId="0" borderId="27" xfId="1" applyFont="1" applyFill="1" applyBorder="1" applyAlignment="1" applyProtection="1">
      <alignment horizontal="center" vertical="center"/>
    </xf>
    <xf numFmtId="0" fontId="9" fillId="0" borderId="0" xfId="1" applyFont="1" applyFill="1" applyBorder="1" applyAlignment="1" applyProtection="1">
      <alignment horizontal="left" vertical="center" wrapText="1"/>
    </xf>
    <xf numFmtId="0" fontId="15" fillId="0" borderId="11" xfId="1" applyNumberFormat="1" applyFont="1" applyBorder="1" applyAlignment="1" applyProtection="1">
      <alignment horizontal="center" vertical="center" shrinkToFit="1"/>
    </xf>
    <xf numFmtId="0" fontId="15" fillId="0" borderId="14" xfId="1" applyNumberFormat="1" applyFont="1" applyBorder="1" applyAlignment="1" applyProtection="1">
      <alignment horizontal="center" vertical="center" shrinkToFit="1"/>
    </xf>
    <xf numFmtId="0" fontId="15" fillId="0" borderId="13" xfId="1" applyNumberFormat="1" applyFont="1" applyBorder="1" applyAlignment="1" applyProtection="1">
      <alignment horizontal="center" vertical="center" shrinkToFit="1"/>
    </xf>
    <xf numFmtId="0" fontId="15" fillId="0" borderId="0" xfId="1" applyNumberFormat="1" applyFont="1" applyBorder="1" applyAlignment="1" applyProtection="1">
      <alignment horizontal="center" vertical="center" shrinkToFit="1"/>
    </xf>
    <xf numFmtId="0" fontId="15" fillId="0" borderId="38" xfId="1" applyNumberFormat="1" applyFont="1" applyBorder="1" applyAlignment="1" applyProtection="1">
      <alignment horizontal="center" vertical="center" shrinkToFit="1"/>
    </xf>
    <xf numFmtId="0" fontId="15" fillId="0" borderId="24" xfId="1" applyNumberFormat="1" applyFont="1" applyBorder="1" applyAlignment="1" applyProtection="1">
      <alignment horizontal="center" vertical="center" shrinkToFit="1"/>
    </xf>
    <xf numFmtId="0" fontId="9" fillId="0" borderId="0" xfId="1" applyFont="1" applyFill="1" applyBorder="1" applyAlignment="1" applyProtection="1">
      <alignment horizontal="left" vertical="center"/>
    </xf>
    <xf numFmtId="0" fontId="12" fillId="7" borderId="18" xfId="1" applyNumberFormat="1" applyFont="1" applyFill="1" applyBorder="1" applyAlignment="1" applyProtection="1">
      <alignment horizontal="center" vertical="center" shrinkToFit="1"/>
    </xf>
    <xf numFmtId="0" fontId="12" fillId="7" borderId="19" xfId="1" applyNumberFormat="1" applyFont="1" applyFill="1" applyBorder="1" applyAlignment="1" applyProtection="1">
      <alignment horizontal="center" vertical="center" shrinkToFit="1"/>
    </xf>
    <xf numFmtId="0" fontId="12" fillId="7" borderId="39" xfId="1" applyNumberFormat="1" applyFont="1" applyFill="1" applyBorder="1" applyAlignment="1" applyProtection="1">
      <alignment horizontal="center" vertical="center" shrinkToFit="1"/>
    </xf>
    <xf numFmtId="0" fontId="12" fillId="7" borderId="21" xfId="1" applyNumberFormat="1" applyFont="1" applyFill="1" applyBorder="1" applyAlignment="1" applyProtection="1">
      <alignment horizontal="center" vertical="center" shrinkToFit="1"/>
    </xf>
    <xf numFmtId="0" fontId="12" fillId="7" borderId="0"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0" fontId="12" fillId="7" borderId="43" xfId="1" applyNumberFormat="1" applyFont="1" applyFill="1" applyBorder="1" applyAlignment="1" applyProtection="1">
      <alignment horizontal="center" vertical="center" shrinkToFit="1"/>
    </xf>
    <xf numFmtId="0" fontId="12" fillId="7" borderId="7" xfId="1" applyNumberFormat="1" applyFont="1" applyFill="1" applyBorder="1" applyAlignment="1" applyProtection="1">
      <alignment horizontal="center" vertical="center" shrinkToFit="1"/>
    </xf>
    <xf numFmtId="0" fontId="12" fillId="7" borderId="40" xfId="1" applyNumberFormat="1" applyFont="1" applyFill="1" applyBorder="1" applyAlignment="1" applyProtection="1">
      <alignment horizontal="center" vertical="center" shrinkToFit="1"/>
    </xf>
    <xf numFmtId="0" fontId="12" fillId="7" borderId="36" xfId="1" applyNumberFormat="1" applyFont="1" applyFill="1" applyBorder="1" applyAlignment="1" applyProtection="1">
      <alignment horizontal="center" vertical="center" shrinkToFit="1"/>
    </xf>
    <xf numFmtId="0" fontId="12" fillId="7" borderId="13" xfId="1" applyNumberFormat="1" applyFont="1" applyFill="1" applyBorder="1" applyAlignment="1" applyProtection="1">
      <alignment horizontal="center" vertical="center" shrinkToFit="1"/>
    </xf>
    <xf numFmtId="0" fontId="12" fillId="7" borderId="9" xfId="1" applyNumberFormat="1" applyFont="1" applyFill="1" applyBorder="1" applyAlignment="1" applyProtection="1">
      <alignment horizontal="center" vertical="center" shrinkToFit="1"/>
    </xf>
    <xf numFmtId="0" fontId="8" fillId="0" borderId="0" xfId="1" applyFont="1" applyAlignment="1" applyProtection="1">
      <alignment horizontal="center" vertical="center"/>
    </xf>
    <xf numFmtId="0" fontId="12" fillId="6" borderId="13" xfId="1" applyFont="1" applyFill="1" applyBorder="1" applyAlignment="1" applyProtection="1">
      <alignment horizontal="center" vertical="center" wrapText="1"/>
    </xf>
    <xf numFmtId="0" fontId="12" fillId="6" borderId="12" xfId="1" applyFont="1" applyFill="1" applyBorder="1" applyAlignment="1" applyProtection="1">
      <alignment horizontal="center" vertical="center" wrapText="1"/>
    </xf>
    <xf numFmtId="0" fontId="12" fillId="6" borderId="38" xfId="1" applyFont="1" applyFill="1" applyBorder="1" applyAlignment="1" applyProtection="1">
      <alignment horizontal="center" vertical="center" wrapText="1"/>
    </xf>
    <xf numFmtId="0" fontId="12" fillId="6" borderId="37"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9" fillId="0" borderId="24" xfId="1" applyFont="1" applyFill="1" applyBorder="1" applyAlignment="1" applyProtection="1">
      <alignment horizontal="center" vertical="center"/>
    </xf>
    <xf numFmtId="0" fontId="9" fillId="0" borderId="0" xfId="1" applyFont="1" applyFill="1" applyAlignment="1" applyProtection="1">
      <alignment horizontal="left"/>
    </xf>
    <xf numFmtId="0" fontId="11" fillId="0" borderId="11" xfId="1" applyFont="1" applyFill="1" applyBorder="1" applyAlignment="1" applyProtection="1">
      <alignment horizontal="center" vertical="center"/>
    </xf>
    <xf numFmtId="0" fontId="11" fillId="0" borderId="14" xfId="1" applyFont="1" applyFill="1" applyBorder="1" applyAlignment="1" applyProtection="1">
      <alignment horizontal="center" vertical="center"/>
    </xf>
    <xf numFmtId="0" fontId="11" fillId="0" borderId="13"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9" fillId="0" borderId="0" xfId="1" applyFont="1" applyFill="1" applyBorder="1" applyAlignment="1" applyProtection="1">
      <alignment horizontal="center"/>
    </xf>
    <xf numFmtId="0" fontId="12" fillId="0" borderId="0" xfId="1" applyFont="1" applyFill="1" applyAlignment="1" applyProtection="1">
      <alignment horizontal="left" vertical="center"/>
    </xf>
    <xf numFmtId="0" fontId="12" fillId="6" borderId="18" xfId="1" applyFont="1" applyFill="1" applyBorder="1" applyAlignment="1" applyProtection="1">
      <alignment horizontal="center" vertical="center" wrapText="1"/>
    </xf>
    <xf numFmtId="0" fontId="12" fillId="6" borderId="19" xfId="1" applyFont="1" applyFill="1" applyBorder="1" applyAlignment="1" applyProtection="1">
      <alignment horizontal="center" vertical="center" wrapText="1"/>
    </xf>
    <xf numFmtId="0" fontId="12" fillId="6" borderId="21" xfId="1" applyFont="1" applyFill="1" applyBorder="1" applyAlignment="1" applyProtection="1">
      <alignment horizontal="center" vertical="center" wrapText="1"/>
    </xf>
    <xf numFmtId="0" fontId="12" fillId="6" borderId="0" xfId="1" applyFont="1" applyFill="1" applyBorder="1" applyAlignment="1" applyProtection="1">
      <alignment horizontal="center" vertical="center" wrapText="1"/>
    </xf>
    <xf numFmtId="0" fontId="12" fillId="6" borderId="29" xfId="1" applyFont="1" applyFill="1" applyBorder="1" applyAlignment="1" applyProtection="1">
      <alignment horizontal="center" vertical="center" wrapText="1"/>
    </xf>
    <xf numFmtId="0" fontId="12" fillId="6" borderId="14" xfId="1" applyFont="1" applyFill="1" applyBorder="1" applyAlignment="1" applyProtection="1">
      <alignment horizontal="center" vertical="center" wrapText="1"/>
    </xf>
    <xf numFmtId="0" fontId="12" fillId="6" borderId="23" xfId="1" applyFont="1" applyFill="1" applyBorder="1" applyAlignment="1" applyProtection="1">
      <alignment horizontal="center" vertical="center" wrapText="1"/>
    </xf>
    <xf numFmtId="0" fontId="12" fillId="6" borderId="24" xfId="1" applyFont="1" applyFill="1" applyBorder="1" applyAlignment="1" applyProtection="1">
      <alignment horizontal="center" vertical="center" wrapText="1"/>
    </xf>
    <xf numFmtId="0" fontId="11" fillId="0" borderId="0" xfId="1" applyFont="1" applyBorder="1" applyAlignment="1" applyProtection="1">
      <alignment horizontal="center" vertical="center"/>
    </xf>
    <xf numFmtId="0" fontId="6" fillId="0" borderId="0" xfId="0" applyFont="1" applyAlignment="1">
      <alignment horizontal="center" vertical="center"/>
    </xf>
    <xf numFmtId="0" fontId="9" fillId="0" borderId="13" xfId="1" applyFont="1" applyFill="1" applyBorder="1" applyAlignment="1" applyProtection="1">
      <alignment horizontal="center" vertical="center"/>
    </xf>
    <xf numFmtId="0" fontId="9" fillId="0" borderId="38" xfId="1" applyFont="1" applyFill="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9" xfId="1" applyFont="1" applyFill="1" applyBorder="1" applyAlignment="1" applyProtection="1">
      <alignment horizontal="center" vertical="center"/>
    </xf>
    <xf numFmtId="0" fontId="12" fillId="0" borderId="39"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40" xfId="1" applyFont="1" applyFill="1" applyBorder="1" applyAlignment="1" applyProtection="1">
      <alignment horizontal="center" vertical="center"/>
    </xf>
    <xf numFmtId="0" fontId="12" fillId="6" borderId="29" xfId="1" applyFont="1" applyFill="1" applyBorder="1" applyAlignment="1" applyProtection="1">
      <alignment horizontal="center" vertical="center"/>
    </xf>
    <xf numFmtId="0" fontId="12" fillId="6" borderId="14" xfId="1" applyFont="1" applyFill="1" applyBorder="1" applyAlignment="1" applyProtection="1">
      <alignment horizontal="center" vertical="center"/>
    </xf>
    <xf numFmtId="0" fontId="12" fillId="6" borderId="21" xfId="1" applyFont="1" applyFill="1" applyBorder="1" applyAlignment="1" applyProtection="1">
      <alignment horizontal="center" vertical="center"/>
    </xf>
    <xf numFmtId="0" fontId="12" fillId="6" borderId="0" xfId="1" applyFont="1" applyFill="1" applyBorder="1" applyAlignment="1" applyProtection="1">
      <alignment horizontal="center" vertical="center"/>
    </xf>
    <xf numFmtId="0" fontId="12" fillId="6" borderId="23" xfId="1" applyFont="1" applyFill="1" applyBorder="1" applyAlignment="1" applyProtection="1">
      <alignment horizontal="center" vertical="center"/>
    </xf>
    <xf numFmtId="0" fontId="12" fillId="6" borderId="24"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34" xfId="1" applyFont="1" applyFill="1" applyBorder="1" applyAlignment="1" applyProtection="1">
      <alignment horizontal="center" vertical="center"/>
    </xf>
    <xf numFmtId="0" fontId="12" fillId="6" borderId="18" xfId="1" applyFont="1" applyFill="1" applyBorder="1" applyAlignment="1" applyProtection="1">
      <alignment horizontal="center" vertical="center"/>
    </xf>
    <xf numFmtId="0" fontId="12" fillId="6" borderId="19" xfId="1" applyFont="1" applyFill="1" applyBorder="1" applyAlignment="1" applyProtection="1">
      <alignment horizontal="center" vertical="center"/>
    </xf>
    <xf numFmtId="0" fontId="11" fillId="0" borderId="19" xfId="1" applyFont="1" applyFill="1" applyBorder="1" applyAlignment="1" applyProtection="1">
      <alignment horizontal="center" vertical="center"/>
    </xf>
    <xf numFmtId="0" fontId="11" fillId="0" borderId="7" xfId="1" applyFont="1" applyFill="1" applyBorder="1" applyAlignment="1" applyProtection="1">
      <alignment horizontal="center" vertical="center"/>
    </xf>
    <xf numFmtId="0" fontId="11" fillId="0" borderId="44" xfId="1" applyFont="1" applyFill="1" applyBorder="1" applyAlignment="1" applyProtection="1">
      <alignment horizontal="center" vertical="center"/>
    </xf>
    <xf numFmtId="0" fontId="11" fillId="0" borderId="39" xfId="1" applyFont="1" applyFill="1" applyBorder="1" applyAlignment="1" applyProtection="1">
      <alignment horizontal="center" vertical="center"/>
    </xf>
    <xf numFmtId="0" fontId="11" fillId="0" borderId="45" xfId="1" applyFont="1" applyFill="1" applyBorder="1" applyAlignment="1" applyProtection="1">
      <alignment horizontal="center" vertical="center"/>
    </xf>
    <xf numFmtId="0" fontId="11" fillId="0" borderId="12" xfId="1" applyFont="1" applyFill="1" applyBorder="1" applyAlignment="1" applyProtection="1">
      <alignment horizontal="center" vertical="center"/>
    </xf>
    <xf numFmtId="0" fontId="11" fillId="0" borderId="46" xfId="1" applyFont="1" applyFill="1" applyBorder="1" applyAlignment="1" applyProtection="1">
      <alignment horizontal="center" vertical="center"/>
    </xf>
    <xf numFmtId="0" fontId="11" fillId="0" borderId="40" xfId="1" applyFont="1" applyFill="1" applyBorder="1" applyAlignment="1" applyProtection="1">
      <alignment horizontal="center" vertical="center"/>
    </xf>
    <xf numFmtId="0" fontId="12" fillId="6" borderId="36" xfId="1" applyFont="1" applyFill="1" applyBorder="1" applyAlignment="1" applyProtection="1">
      <alignment horizontal="center" vertical="center" wrapText="1"/>
    </xf>
    <xf numFmtId="0" fontId="12" fillId="6" borderId="39" xfId="1" applyFont="1" applyFill="1" applyBorder="1" applyAlignment="1" applyProtection="1">
      <alignment horizontal="center" vertical="center" wrapText="1"/>
    </xf>
    <xf numFmtId="0" fontId="12" fillId="6" borderId="9" xfId="1" applyFont="1" applyFill="1" applyBorder="1" applyAlignment="1" applyProtection="1">
      <alignment horizontal="center" vertical="center" wrapText="1"/>
    </xf>
    <xf numFmtId="0" fontId="12" fillId="6" borderId="7" xfId="1" applyFont="1" applyFill="1" applyBorder="1" applyAlignment="1" applyProtection="1">
      <alignment horizontal="center" vertical="center" wrapText="1"/>
    </xf>
    <xf numFmtId="0" fontId="12" fillId="6" borderId="40" xfId="1" applyFont="1" applyFill="1" applyBorder="1" applyAlignment="1" applyProtection="1">
      <alignment horizontal="center" vertical="center" wrapText="1"/>
    </xf>
    <xf numFmtId="0" fontId="12" fillId="0" borderId="18" xfId="1" applyFont="1" applyFill="1" applyBorder="1" applyAlignment="1" applyProtection="1">
      <alignment horizontal="left" vertical="center" wrapText="1"/>
    </xf>
    <xf numFmtId="0" fontId="12" fillId="0" borderId="19" xfId="1" applyFont="1" applyFill="1" applyBorder="1" applyAlignment="1" applyProtection="1">
      <alignment horizontal="left" vertical="center" wrapText="1"/>
    </xf>
    <xf numFmtId="0" fontId="12" fillId="0" borderId="20" xfId="1" applyFont="1" applyFill="1" applyBorder="1" applyAlignment="1" applyProtection="1">
      <alignment horizontal="left" vertical="center" wrapText="1"/>
    </xf>
    <xf numFmtId="0" fontId="12" fillId="0" borderId="21"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22" xfId="1" applyFont="1" applyFill="1" applyBorder="1" applyAlignment="1" applyProtection="1">
      <alignment horizontal="left" vertical="center" wrapText="1"/>
    </xf>
    <xf numFmtId="0" fontId="12" fillId="0" borderId="51" xfId="1" applyFont="1" applyFill="1" applyBorder="1" applyAlignment="1" applyProtection="1">
      <alignment horizontal="left" vertical="center" wrapText="1"/>
    </xf>
    <xf numFmtId="0" fontId="12" fillId="0" borderId="52" xfId="1" applyFont="1" applyFill="1" applyBorder="1" applyAlignment="1" applyProtection="1">
      <alignment horizontal="left" vertical="center" wrapText="1"/>
    </xf>
    <xf numFmtId="0" fontId="12" fillId="0" borderId="53" xfId="1" applyFont="1" applyFill="1" applyBorder="1" applyAlignment="1" applyProtection="1">
      <alignment horizontal="left" vertical="center" wrapText="1"/>
    </xf>
    <xf numFmtId="0" fontId="12" fillId="0" borderId="54" xfId="1" applyFont="1" applyFill="1" applyBorder="1" applyAlignment="1" applyProtection="1">
      <alignment horizontal="left" vertical="center" wrapText="1"/>
    </xf>
    <xf numFmtId="0" fontId="12" fillId="0" borderId="48" xfId="1" applyFont="1" applyFill="1" applyBorder="1" applyAlignment="1" applyProtection="1">
      <alignment horizontal="left" vertical="center" wrapText="1"/>
    </xf>
    <xf numFmtId="0" fontId="12" fillId="0" borderId="49" xfId="1" applyFont="1" applyFill="1" applyBorder="1" applyAlignment="1" applyProtection="1">
      <alignment horizontal="left" vertical="center" wrapText="1"/>
    </xf>
    <xf numFmtId="0" fontId="12" fillId="0" borderId="23"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28" xfId="1" applyFont="1" applyFill="1" applyBorder="1" applyAlignment="1" applyProtection="1">
      <alignment horizontal="left" vertical="center" wrapText="1"/>
    </xf>
    <xf numFmtId="0" fontId="12" fillId="8" borderId="18" xfId="1" applyFont="1" applyFill="1" applyBorder="1" applyAlignment="1" applyProtection="1">
      <alignment horizontal="center" vertical="center" wrapText="1"/>
    </xf>
    <xf numFmtId="0" fontId="12" fillId="8" borderId="19" xfId="1" applyFont="1" applyFill="1" applyBorder="1" applyAlignment="1" applyProtection="1">
      <alignment horizontal="center" vertical="center" wrapText="1"/>
    </xf>
    <xf numFmtId="0" fontId="12" fillId="8" borderId="57" xfId="1" applyFont="1" applyFill="1" applyBorder="1" applyAlignment="1" applyProtection="1">
      <alignment horizontal="center" vertical="center" wrapText="1"/>
    </xf>
    <xf numFmtId="0" fontId="12" fillId="8" borderId="21" xfId="1" applyFont="1" applyFill="1" applyBorder="1" applyAlignment="1" applyProtection="1">
      <alignment horizontal="center" vertical="center" wrapText="1"/>
    </xf>
    <xf numFmtId="0" fontId="12" fillId="8" borderId="0" xfId="1" applyFont="1" applyFill="1" applyBorder="1" applyAlignment="1" applyProtection="1">
      <alignment horizontal="center" vertical="center" wrapText="1"/>
    </xf>
    <xf numFmtId="0" fontId="12" fillId="8" borderId="58" xfId="1" applyFont="1" applyFill="1" applyBorder="1" applyAlignment="1" applyProtection="1">
      <alignment horizontal="center" vertical="center" wrapText="1"/>
    </xf>
    <xf numFmtId="0" fontId="12" fillId="8" borderId="59" xfId="1" applyFont="1" applyFill="1" applyBorder="1" applyAlignment="1" applyProtection="1">
      <alignment horizontal="center" vertical="center" wrapText="1"/>
    </xf>
    <xf numFmtId="0" fontId="12" fillId="8" borderId="60" xfId="1" applyFont="1" applyFill="1" applyBorder="1" applyAlignment="1" applyProtection="1">
      <alignment horizontal="center" vertical="center" wrapText="1"/>
    </xf>
    <xf numFmtId="0" fontId="12" fillId="8" borderId="61" xfId="1" applyFont="1" applyFill="1" applyBorder="1" applyAlignment="1" applyProtection="1">
      <alignment horizontal="center" vertical="center" wrapText="1"/>
    </xf>
    <xf numFmtId="0" fontId="12" fillId="5" borderId="31" xfId="1" applyFont="1" applyFill="1" applyBorder="1" applyAlignment="1" applyProtection="1">
      <alignment horizontal="center" vertical="center"/>
    </xf>
    <xf numFmtId="0" fontId="12" fillId="5" borderId="4" xfId="1" applyFont="1" applyFill="1" applyBorder="1" applyAlignment="1" applyProtection="1">
      <alignment horizontal="center" vertical="center"/>
    </xf>
    <xf numFmtId="0" fontId="12" fillId="5" borderId="15" xfId="1" applyFont="1" applyFill="1" applyBorder="1" applyAlignment="1" applyProtection="1">
      <alignment horizontal="center" vertical="center"/>
    </xf>
    <xf numFmtId="0" fontId="9" fillId="0" borderId="55" xfId="1" applyFont="1" applyFill="1" applyBorder="1" applyAlignment="1" applyProtection="1">
      <alignment horizontal="center" vertical="center"/>
    </xf>
    <xf numFmtId="0" fontId="9" fillId="0" borderId="19" xfId="1" applyFont="1" applyFill="1" applyBorder="1" applyAlignment="1" applyProtection="1">
      <alignment horizontal="center" vertical="center"/>
    </xf>
    <xf numFmtId="0" fontId="9" fillId="0" borderId="20" xfId="1" applyFont="1" applyFill="1" applyBorder="1" applyAlignment="1" applyProtection="1">
      <alignment horizontal="center" vertical="center"/>
    </xf>
    <xf numFmtId="0" fontId="9" fillId="0" borderId="56" xfId="1" applyFont="1" applyFill="1" applyBorder="1" applyAlignment="1" applyProtection="1">
      <alignment horizontal="center" vertical="center"/>
    </xf>
    <xf numFmtId="0" fontId="9" fillId="0" borderId="22" xfId="1" applyFont="1" applyFill="1" applyBorder="1" applyAlignment="1" applyProtection="1">
      <alignment horizontal="center" vertical="center"/>
    </xf>
    <xf numFmtId="0" fontId="9" fillId="0" borderId="64" xfId="1" applyFont="1" applyFill="1" applyBorder="1" applyAlignment="1" applyProtection="1">
      <alignment horizontal="center" vertical="center"/>
    </xf>
    <xf numFmtId="0" fontId="9" fillId="0" borderId="60" xfId="1" applyFont="1" applyFill="1" applyBorder="1" applyAlignment="1" applyProtection="1">
      <alignment horizontal="center" vertical="center"/>
    </xf>
    <xf numFmtId="0" fontId="9" fillId="0" borderId="65" xfId="1" applyFont="1" applyFill="1" applyBorder="1" applyAlignment="1" applyProtection="1">
      <alignment horizontal="center" vertical="center"/>
    </xf>
    <xf numFmtId="0" fontId="9" fillId="0" borderId="56" xfId="1" applyFont="1" applyFill="1" applyBorder="1" applyAlignment="1" applyProtection="1">
      <alignment horizontal="center"/>
    </xf>
    <xf numFmtId="0" fontId="9" fillId="0" borderId="22" xfId="1" applyFont="1" applyFill="1" applyBorder="1" applyAlignment="1" applyProtection="1">
      <alignment horizontal="center"/>
    </xf>
    <xf numFmtId="0" fontId="9" fillId="0" borderId="64" xfId="1" applyFont="1" applyFill="1" applyBorder="1" applyAlignment="1" applyProtection="1">
      <alignment horizontal="center"/>
    </xf>
    <xf numFmtId="0" fontId="9" fillId="0" borderId="60" xfId="1" applyFont="1" applyFill="1" applyBorder="1" applyAlignment="1" applyProtection="1">
      <alignment horizontal="center"/>
    </xf>
    <xf numFmtId="0" fontId="9" fillId="0" borderId="65" xfId="1" applyFont="1" applyFill="1" applyBorder="1" applyAlignment="1" applyProtection="1">
      <alignment horizontal="center"/>
    </xf>
    <xf numFmtId="0" fontId="12" fillId="7" borderId="20" xfId="1" applyNumberFormat="1" applyFont="1" applyFill="1" applyBorder="1" applyAlignment="1" applyProtection="1">
      <alignment horizontal="center" vertical="center" shrinkToFit="1"/>
    </xf>
    <xf numFmtId="0" fontId="12" fillId="7" borderId="22" xfId="1" applyNumberFormat="1" applyFont="1" applyFill="1" applyBorder="1" applyAlignment="1" applyProtection="1">
      <alignment horizontal="center" vertical="center" shrinkToFit="1"/>
    </xf>
    <xf numFmtId="0" fontId="12" fillId="7" borderId="41" xfId="1" applyNumberFormat="1" applyFont="1" applyFill="1" applyBorder="1" applyAlignment="1" applyProtection="1">
      <alignment horizontal="center" vertical="center" shrinkToFit="1"/>
    </xf>
    <xf numFmtId="0" fontId="15" fillId="0" borderId="29" xfId="1" applyNumberFormat="1" applyFont="1" applyBorder="1" applyAlignment="1" applyProtection="1">
      <alignment horizontal="center" vertical="center" shrinkToFit="1"/>
    </xf>
    <xf numFmtId="0" fontId="15" fillId="0" borderId="21" xfId="1" applyNumberFormat="1" applyFont="1" applyBorder="1" applyAlignment="1" applyProtection="1">
      <alignment horizontal="center" vertical="center" shrinkToFit="1"/>
    </xf>
    <xf numFmtId="0" fontId="15" fillId="0" borderId="23" xfId="1" applyNumberFormat="1" applyFont="1" applyBorder="1" applyAlignment="1" applyProtection="1">
      <alignment horizontal="center" vertical="center" shrinkToFit="1"/>
    </xf>
    <xf numFmtId="0" fontId="15" fillId="0" borderId="42" xfId="1" applyNumberFormat="1" applyFont="1" applyBorder="1" applyAlignment="1" applyProtection="1">
      <alignment horizontal="center" vertical="center" shrinkToFit="1"/>
    </xf>
    <xf numFmtId="0" fontId="15" fillId="0" borderId="22" xfId="1" applyNumberFormat="1" applyFont="1" applyBorder="1" applyAlignment="1" applyProtection="1">
      <alignment horizontal="center" vertical="center" shrinkToFit="1"/>
    </xf>
    <xf numFmtId="0" fontId="15" fillId="0" borderId="28" xfId="1" applyNumberFormat="1" applyFont="1" applyBorder="1" applyAlignment="1" applyProtection="1">
      <alignment horizontal="center" vertical="center" shrinkToFit="1"/>
    </xf>
    <xf numFmtId="0" fontId="9" fillId="0" borderId="72" xfId="1" applyFont="1" applyFill="1" applyBorder="1" applyAlignment="1" applyProtection="1">
      <alignment horizontal="left" vertical="center" wrapText="1"/>
    </xf>
    <xf numFmtId="0" fontId="9" fillId="0" borderId="31" xfId="1" applyFont="1" applyFill="1" applyBorder="1" applyAlignment="1" applyProtection="1">
      <alignment horizontal="left" vertical="center" wrapText="1"/>
    </xf>
    <xf numFmtId="0" fontId="9" fillId="0" borderId="35" xfId="1" applyFont="1" applyFill="1" applyBorder="1" applyAlignment="1" applyProtection="1">
      <alignment horizontal="left" vertical="center" wrapText="1"/>
    </xf>
    <xf numFmtId="0" fontId="12" fillId="8" borderId="62" xfId="1" applyFont="1" applyFill="1" applyBorder="1" applyAlignment="1" applyProtection="1">
      <alignment horizontal="center" vertical="center" wrapText="1"/>
    </xf>
    <xf numFmtId="0" fontId="12" fillId="8" borderId="63" xfId="1" applyFont="1" applyFill="1" applyBorder="1" applyAlignment="1" applyProtection="1">
      <alignment horizontal="center" vertical="center" wrapText="1"/>
    </xf>
    <xf numFmtId="0" fontId="12" fillId="8" borderId="68" xfId="1" applyFont="1" applyFill="1" applyBorder="1" applyAlignment="1" applyProtection="1">
      <alignment horizontal="center" vertical="center" wrapText="1"/>
    </xf>
    <xf numFmtId="0" fontId="9" fillId="0" borderId="67" xfId="1" applyFont="1" applyFill="1" applyBorder="1" applyAlignment="1" applyProtection="1">
      <alignment horizontal="center" vertical="center"/>
    </xf>
    <xf numFmtId="0" fontId="9" fillId="0" borderId="63" xfId="1" applyFont="1" applyFill="1" applyBorder="1" applyAlignment="1" applyProtection="1">
      <alignment horizontal="center" vertical="center"/>
    </xf>
    <xf numFmtId="0" fontId="12" fillId="8" borderId="23" xfId="1" applyFont="1" applyFill="1" applyBorder="1" applyAlignment="1" applyProtection="1">
      <alignment horizontal="center" vertical="center" wrapText="1"/>
    </xf>
    <xf numFmtId="0" fontId="12" fillId="8" borderId="24" xfId="1" applyFont="1" applyFill="1" applyBorder="1" applyAlignment="1" applyProtection="1">
      <alignment horizontal="center" vertical="center" wrapText="1"/>
    </xf>
    <xf numFmtId="0" fontId="9" fillId="0" borderId="24" xfId="1" applyFont="1" applyFill="1" applyBorder="1" applyAlignment="1" applyProtection="1">
      <alignment horizontal="left" vertical="center"/>
    </xf>
    <xf numFmtId="0" fontId="9" fillId="0" borderId="67" xfId="1" applyFont="1" applyFill="1" applyBorder="1" applyAlignment="1" applyProtection="1">
      <alignment horizontal="center"/>
    </xf>
    <xf numFmtId="0" fontId="9" fillId="0" borderId="63" xfId="1" applyFont="1" applyFill="1" applyBorder="1" applyAlignment="1" applyProtection="1">
      <alignment horizontal="center"/>
    </xf>
    <xf numFmtId="0" fontId="9" fillId="0" borderId="66" xfId="1" applyFont="1" applyFill="1" applyBorder="1" applyAlignment="1" applyProtection="1">
      <alignment horizontal="center"/>
    </xf>
    <xf numFmtId="0" fontId="9" fillId="0" borderId="69" xfId="1" applyFont="1" applyFill="1" applyBorder="1" applyAlignment="1" applyProtection="1">
      <alignment horizontal="center"/>
    </xf>
    <xf numFmtId="0" fontId="9" fillId="0" borderId="24" xfId="1" applyFont="1" applyFill="1" applyBorder="1" applyAlignment="1" applyProtection="1">
      <alignment horizontal="center"/>
    </xf>
    <xf numFmtId="0" fontId="9" fillId="0" borderId="28" xfId="1" applyFont="1" applyFill="1" applyBorder="1" applyAlignment="1" applyProtection="1">
      <alignment horizontal="center"/>
    </xf>
    <xf numFmtId="0" fontId="12" fillId="1" borderId="67" xfId="1" applyFont="1" applyFill="1" applyBorder="1" applyAlignment="1" applyProtection="1">
      <alignment horizontal="center" vertical="center" wrapText="1"/>
    </xf>
    <xf numFmtId="0" fontId="12" fillId="1" borderId="63" xfId="1" applyFont="1" applyFill="1" applyBorder="1" applyAlignment="1" applyProtection="1">
      <alignment horizontal="center" vertical="center" wrapText="1"/>
    </xf>
    <xf numFmtId="0" fontId="12" fillId="1" borderId="66" xfId="1" applyFont="1" applyFill="1" applyBorder="1" applyAlignment="1" applyProtection="1">
      <alignment horizontal="center" vertical="center" wrapText="1"/>
    </xf>
    <xf numFmtId="0" fontId="12" fillId="1" borderId="56" xfId="1" applyFont="1" applyFill="1" applyBorder="1" applyAlignment="1" applyProtection="1">
      <alignment horizontal="center" vertical="center" wrapText="1"/>
    </xf>
    <xf numFmtId="0" fontId="12" fillId="1" borderId="0" xfId="1" applyFont="1" applyFill="1" applyBorder="1" applyAlignment="1" applyProtection="1">
      <alignment horizontal="center" vertical="center" wrapText="1"/>
    </xf>
    <xf numFmtId="0" fontId="12" fillId="1" borderId="22" xfId="1" applyFont="1" applyFill="1" applyBorder="1" applyAlignment="1" applyProtection="1">
      <alignment horizontal="center" vertical="center" wrapText="1"/>
    </xf>
    <xf numFmtId="0" fontId="12" fillId="1" borderId="64" xfId="1" applyFont="1" applyFill="1" applyBorder="1" applyAlignment="1" applyProtection="1">
      <alignment horizontal="center" vertical="center" wrapText="1"/>
    </xf>
    <xf numFmtId="0" fontId="12" fillId="1" borderId="60" xfId="1" applyFont="1" applyFill="1" applyBorder="1" applyAlignment="1" applyProtection="1">
      <alignment horizontal="center" vertical="center" wrapText="1"/>
    </xf>
    <xf numFmtId="0" fontId="12" fillId="1" borderId="65" xfId="1" applyFont="1" applyFill="1" applyBorder="1" applyAlignment="1" applyProtection="1">
      <alignment horizontal="center" vertical="center" wrapText="1"/>
    </xf>
    <xf numFmtId="0" fontId="0" fillId="2" borderId="4" xfId="0" applyFill="1" applyBorder="1" applyAlignment="1" applyProtection="1">
      <alignment horizontal="center" vertical="center"/>
      <protection locked="0"/>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vertical="center"/>
    </xf>
    <xf numFmtId="49" fontId="0" fillId="0" borderId="8"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0" fontId="0" fillId="2" borderId="5" xfId="0" applyFill="1" applyBorder="1" applyAlignment="1">
      <alignment horizontal="center" vertical="center"/>
    </xf>
    <xf numFmtId="49" fontId="5" fillId="0" borderId="8" xfId="0" applyNumberFormat="1" applyFont="1" applyBorder="1" applyAlignment="1" applyProtection="1">
      <alignment vertical="center"/>
      <protection locked="0"/>
    </xf>
    <xf numFmtId="49" fontId="5" fillId="0" borderId="5" xfId="0" applyNumberFormat="1" applyFont="1" applyBorder="1" applyAlignment="1" applyProtection="1">
      <alignment vertical="center"/>
      <protection locked="0"/>
    </xf>
    <xf numFmtId="49" fontId="5" fillId="0" borderId="6" xfId="0" applyNumberFormat="1" applyFont="1" applyBorder="1" applyAlignment="1" applyProtection="1">
      <alignment vertical="center"/>
      <protection locked="0"/>
    </xf>
    <xf numFmtId="49" fontId="0" fillId="2" borderId="5" xfId="0" applyNumberFormat="1" applyFill="1" applyBorder="1" applyAlignment="1" applyProtection="1">
      <alignment horizontal="center"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5" fillId="0" borderId="8"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49" fontId="0" fillId="0" borderId="14" xfId="0" applyNumberFormat="1" applyBorder="1" applyAlignment="1" applyProtection="1">
      <alignment vertical="center"/>
      <protection locked="0"/>
    </xf>
    <xf numFmtId="0" fontId="0" fillId="2" borderId="8" xfId="0" applyFill="1" applyBorder="1" applyAlignment="1">
      <alignment horizontal="left" vertical="center"/>
    </xf>
    <xf numFmtId="0" fontId="0" fillId="2" borderId="6" xfId="0" applyFill="1" applyBorder="1" applyAlignment="1">
      <alignment horizontal="left" vertical="center"/>
    </xf>
    <xf numFmtId="49" fontId="0" fillId="2" borderId="8" xfId="0" applyNumberFormat="1" applyFill="1" applyBorder="1" applyAlignment="1" applyProtection="1">
      <alignment horizontal="center" vertical="center"/>
    </xf>
    <xf numFmtId="0" fontId="0" fillId="2" borderId="8" xfId="0" applyFill="1" applyBorder="1" applyAlignment="1">
      <alignment vertical="center"/>
    </xf>
    <xf numFmtId="0" fontId="0" fillId="2" borderId="6" xfId="0" applyFill="1" applyBorder="1" applyAlignment="1">
      <alignment vertical="center"/>
    </xf>
    <xf numFmtId="0" fontId="0" fillId="2" borderId="8" xfId="0" applyFill="1" applyBorder="1" applyAlignment="1" applyProtection="1">
      <alignment horizontal="right" vertical="center"/>
    </xf>
    <xf numFmtId="0" fontId="0" fillId="2" borderId="5" xfId="0" applyFill="1" applyBorder="1" applyAlignment="1" applyProtection="1">
      <alignment horizontal="right" vertical="center"/>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8" xfId="0" applyFill="1" applyBorder="1" applyAlignment="1">
      <alignment vertical="center" shrinkToFit="1"/>
    </xf>
    <xf numFmtId="0" fontId="0" fillId="2" borderId="6" xfId="0" applyFill="1" applyBorder="1" applyAlignment="1">
      <alignment vertical="center" shrinkToFit="1"/>
    </xf>
    <xf numFmtId="0" fontId="0" fillId="2" borderId="5" xfId="0" applyFill="1" applyBorder="1" applyAlignment="1">
      <alignment horizontal="left" vertical="center"/>
    </xf>
    <xf numFmtId="0" fontId="0" fillId="0" borderId="5" xfId="0" applyNumberFormat="1" applyBorder="1" applyAlignment="1" applyProtection="1">
      <alignment horizontal="right" vertical="center"/>
      <protection locked="0"/>
    </xf>
    <xf numFmtId="49" fontId="0" fillId="2" borderId="5" xfId="0" applyNumberFormat="1" applyFill="1" applyBorder="1" applyAlignment="1" applyProtection="1">
      <alignment vertical="center"/>
    </xf>
    <xf numFmtId="49" fontId="0" fillId="2" borderId="6" xfId="0" applyNumberFormat="1" applyFill="1" applyBorder="1" applyAlignment="1" applyProtection="1">
      <alignment vertical="center"/>
    </xf>
    <xf numFmtId="176" fontId="0" fillId="0" borderId="8"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13"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vertical="center" wrapText="1"/>
    </xf>
    <xf numFmtId="0" fontId="0" fillId="2" borderId="17" xfId="0" applyFill="1" applyBorder="1" applyAlignment="1">
      <alignment vertical="center" wrapText="1"/>
    </xf>
    <xf numFmtId="0" fontId="0" fillId="2" borderId="5" xfId="0" applyFill="1" applyBorder="1" applyAlignment="1" applyProtection="1">
      <alignment vertical="center" shrinkToFit="1"/>
    </xf>
    <xf numFmtId="0" fontId="0" fillId="2" borderId="6" xfId="0" applyFill="1" applyBorder="1" applyAlignment="1" applyProtection="1">
      <alignment vertical="center" shrinkToFit="1"/>
    </xf>
    <xf numFmtId="176" fontId="0" fillId="0" borderId="5" xfId="0" applyNumberFormat="1" applyBorder="1" applyAlignment="1" applyProtection="1">
      <alignment vertical="center"/>
      <protection locked="0"/>
    </xf>
    <xf numFmtId="0" fontId="0" fillId="2" borderId="5" xfId="0" applyFill="1" applyBorder="1" applyAlignment="1">
      <alignment vertic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5"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176" fontId="0" fillId="0" borderId="11"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0" fontId="0" fillId="2" borderId="14" xfId="0" applyFill="1" applyBorder="1" applyAlignment="1" applyProtection="1">
      <alignment vertical="center"/>
    </xf>
    <xf numFmtId="0" fontId="0" fillId="2" borderId="10" xfId="0" applyFill="1" applyBorder="1" applyAlignment="1" applyProtection="1">
      <alignment vertical="center"/>
    </xf>
    <xf numFmtId="0" fontId="9" fillId="0" borderId="47" xfId="1" applyFont="1" applyFill="1" applyBorder="1" applyAlignment="1" applyProtection="1">
      <alignment horizontal="left" vertical="center"/>
    </xf>
    <xf numFmtId="0" fontId="9" fillId="0" borderId="48" xfId="1" applyFont="1" applyFill="1" applyBorder="1" applyAlignment="1" applyProtection="1">
      <alignment horizontal="left" vertical="center"/>
    </xf>
    <xf numFmtId="0" fontId="9" fillId="0" borderId="49" xfId="1" applyFont="1" applyFill="1" applyBorder="1" applyAlignment="1" applyProtection="1">
      <alignment horizontal="left" vertical="center"/>
    </xf>
    <xf numFmtId="0" fontId="9" fillId="0" borderId="13" xfId="1" applyFont="1" applyFill="1" applyBorder="1" applyAlignment="1" applyProtection="1">
      <alignment horizontal="left" vertical="center"/>
    </xf>
    <xf numFmtId="0" fontId="9" fillId="0" borderId="22" xfId="1" applyFont="1" applyFill="1" applyBorder="1" applyAlignment="1" applyProtection="1">
      <alignment horizontal="left" vertical="center"/>
    </xf>
    <xf numFmtId="0" fontId="9" fillId="0" borderId="9" xfId="1" applyFont="1" applyFill="1" applyBorder="1" applyAlignment="1" applyProtection="1">
      <alignment horizontal="left" vertical="center"/>
    </xf>
    <xf numFmtId="0" fontId="9" fillId="0" borderId="7" xfId="1" applyFont="1" applyFill="1" applyBorder="1" applyAlignment="1" applyProtection="1">
      <alignment horizontal="left" vertical="center"/>
    </xf>
    <xf numFmtId="0" fontId="9" fillId="0" borderId="41" xfId="1" applyFont="1" applyFill="1" applyBorder="1" applyAlignment="1" applyProtection="1">
      <alignment horizontal="left" vertical="center"/>
    </xf>
    <xf numFmtId="0" fontId="9" fillId="0" borderId="36"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17" fillId="0" borderId="19" xfId="1" applyNumberFormat="1" applyFont="1" applyBorder="1" applyAlignment="1" applyProtection="1">
      <alignment horizontal="center" vertical="center"/>
    </xf>
    <xf numFmtId="0" fontId="17" fillId="0" borderId="0" xfId="1" applyNumberFormat="1" applyFont="1" applyBorder="1" applyAlignment="1" applyProtection="1">
      <alignment horizontal="center" vertical="center"/>
    </xf>
    <xf numFmtId="0" fontId="17" fillId="0" borderId="44" xfId="1" applyNumberFormat="1" applyFont="1" applyBorder="1" applyAlignment="1" applyProtection="1">
      <alignment horizontal="center" vertical="center"/>
    </xf>
    <xf numFmtId="0" fontId="17" fillId="0" borderId="45" xfId="1" applyNumberFormat="1" applyFont="1" applyBorder="1" applyAlignment="1" applyProtection="1">
      <alignment horizontal="center" vertical="center"/>
    </xf>
    <xf numFmtId="0" fontId="17" fillId="0" borderId="46" xfId="1" applyNumberFormat="1" applyFont="1" applyBorder="1" applyAlignment="1" applyProtection="1">
      <alignment horizontal="center" vertical="center"/>
    </xf>
    <xf numFmtId="0" fontId="17" fillId="0" borderId="7" xfId="1" applyNumberFormat="1" applyFont="1" applyBorder="1" applyAlignment="1" applyProtection="1">
      <alignment horizontal="center" vertical="center"/>
    </xf>
    <xf numFmtId="0" fontId="9" fillId="0" borderId="31" xfId="1" applyFont="1" applyFill="1" applyBorder="1" applyAlignment="1" applyProtection="1">
      <alignment horizontal="center"/>
    </xf>
    <xf numFmtId="0" fontId="9" fillId="0" borderId="35" xfId="1" applyFont="1" applyFill="1" applyBorder="1" applyAlignment="1" applyProtection="1">
      <alignment horizontal="center"/>
    </xf>
    <xf numFmtId="0" fontId="9" fillId="0" borderId="4" xfId="1" applyFont="1" applyFill="1" applyBorder="1" applyAlignment="1" applyProtection="1">
      <alignment horizontal="center"/>
    </xf>
    <xf numFmtId="0" fontId="9" fillId="0" borderId="30" xfId="1" applyFont="1" applyFill="1" applyBorder="1" applyAlignment="1" applyProtection="1">
      <alignment horizontal="center"/>
    </xf>
    <xf numFmtId="0" fontId="9" fillId="0" borderId="15" xfId="1" applyFont="1" applyFill="1" applyBorder="1" applyAlignment="1" applyProtection="1">
      <alignment horizontal="center"/>
    </xf>
    <xf numFmtId="0" fontId="9" fillId="0" borderId="71" xfId="1" applyFont="1" applyFill="1" applyBorder="1" applyAlignment="1" applyProtection="1">
      <alignment horizontal="center"/>
    </xf>
    <xf numFmtId="0" fontId="9" fillId="0" borderId="14" xfId="1" applyNumberFormat="1" applyFont="1" applyBorder="1" applyAlignment="1" applyProtection="1">
      <alignment horizontal="center" vertical="center" shrinkToFit="1"/>
    </xf>
    <xf numFmtId="0" fontId="9" fillId="0" borderId="0" xfId="1" applyNumberFormat="1" applyFont="1" applyBorder="1" applyAlignment="1" applyProtection="1">
      <alignment horizontal="center" vertical="center" shrinkToFit="1"/>
    </xf>
    <xf numFmtId="0" fontId="9" fillId="0" borderId="24" xfId="1" applyNumberFormat="1" applyFont="1" applyBorder="1" applyAlignment="1" applyProtection="1">
      <alignment horizontal="center" vertical="center" shrinkToFit="1"/>
    </xf>
    <xf numFmtId="0" fontId="9" fillId="0" borderId="11" xfId="1" applyNumberFormat="1" applyFont="1" applyBorder="1" applyAlignment="1" applyProtection="1">
      <alignment horizontal="center" vertical="center" shrinkToFit="1"/>
    </xf>
    <xf numFmtId="0" fontId="9" fillId="0" borderId="13" xfId="1" applyNumberFormat="1" applyFont="1" applyBorder="1" applyAlignment="1" applyProtection="1">
      <alignment horizontal="center" vertical="center" shrinkToFit="1"/>
    </xf>
    <xf numFmtId="0" fontId="9" fillId="0" borderId="38" xfId="1" applyNumberFormat="1" applyFont="1" applyBorder="1" applyAlignment="1" applyProtection="1">
      <alignment horizontal="center" vertical="center" shrinkToFit="1"/>
    </xf>
    <xf numFmtId="0" fontId="9" fillId="0" borderId="4" xfId="1" applyNumberFormat="1" applyFont="1" applyFill="1" applyBorder="1" applyAlignment="1" applyProtection="1">
      <alignment horizontal="center" vertical="center" shrinkToFit="1"/>
    </xf>
    <xf numFmtId="0" fontId="9" fillId="0" borderId="8" xfId="1" applyNumberFormat="1" applyFont="1" applyFill="1" applyBorder="1" applyAlignment="1" applyProtection="1">
      <alignment horizontal="center" vertical="center" shrinkToFit="1"/>
    </xf>
    <xf numFmtId="0" fontId="9" fillId="0" borderId="34" xfId="1" applyNumberFormat="1" applyFont="1" applyFill="1" applyBorder="1" applyAlignment="1" applyProtection="1">
      <alignment horizontal="center" vertical="center" shrinkToFit="1"/>
    </xf>
    <xf numFmtId="0" fontId="9" fillId="0" borderId="70" xfId="1" applyNumberFormat="1" applyFont="1" applyFill="1" applyBorder="1" applyAlignment="1" applyProtection="1">
      <alignment horizontal="center" vertical="center" shrinkToFit="1"/>
    </xf>
    <xf numFmtId="0" fontId="9" fillId="0" borderId="18" xfId="1" applyFont="1" applyFill="1" applyBorder="1" applyAlignment="1" applyProtection="1">
      <alignment horizontal="left" vertical="top" wrapText="1"/>
    </xf>
    <xf numFmtId="0" fontId="9" fillId="0" borderId="19" xfId="1" applyFont="1" applyFill="1" applyBorder="1" applyAlignment="1" applyProtection="1">
      <alignment horizontal="left" vertical="top" wrapText="1"/>
    </xf>
    <xf numFmtId="0" fontId="9" fillId="0" borderId="20" xfId="1" applyFont="1" applyFill="1" applyBorder="1" applyAlignment="1" applyProtection="1">
      <alignment horizontal="left" vertical="top" wrapText="1"/>
    </xf>
    <xf numFmtId="0" fontId="9" fillId="0" borderId="21"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22" xfId="1" applyFont="1" applyFill="1" applyBorder="1" applyAlignment="1" applyProtection="1">
      <alignment horizontal="left" vertical="top" wrapText="1"/>
    </xf>
    <xf numFmtId="0" fontId="9" fillId="0" borderId="23" xfId="1" applyFont="1" applyFill="1" applyBorder="1" applyAlignment="1" applyProtection="1">
      <alignment horizontal="left" vertical="top" wrapText="1"/>
    </xf>
    <xf numFmtId="0" fontId="9" fillId="0" borderId="24" xfId="1" applyFont="1" applyFill="1" applyBorder="1" applyAlignment="1" applyProtection="1">
      <alignment horizontal="left" vertical="top" wrapText="1"/>
    </xf>
    <xf numFmtId="0" fontId="9" fillId="0" borderId="28" xfId="1" applyFont="1" applyFill="1" applyBorder="1" applyAlignment="1" applyProtection="1">
      <alignment horizontal="left" vertical="top" wrapText="1"/>
    </xf>
  </cellXfs>
  <cellStyles count="2">
    <cellStyle name="標準" xfId="0" builtinId="0"/>
    <cellStyle name="標準 2" xfId="1"/>
  </cellStyles>
  <dxfs count="1">
    <dxf>
      <font>
        <condense val="0"/>
        <extend val="0"/>
        <color indexed="10"/>
      </font>
      <fill>
        <patternFill patternType="lightGray">
          <fgColor indexed="22"/>
          <bgColor indexed="9"/>
        </patternFill>
      </fill>
    </dxf>
  </dxfs>
  <tableStyles count="0" defaultTableStyle="TableStyleMedium2" defaultPivotStyle="PivotStyleLight16"/>
  <colors>
    <mruColors>
      <color rgb="FFFF0066"/>
      <color rgb="FFC0C0C0"/>
      <color rgb="FFDB03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4" dropStyle="combo" dx="22" fmlaLink="O23" fmlaRange="O5:O8" sel="1" val="0"/>
</file>

<file path=xl/ctrlProps/ctrlProp10.xml><?xml version="1.0" encoding="utf-8"?>
<formControlPr xmlns="http://schemas.microsoft.com/office/spreadsheetml/2009/9/main" objectType="Drop" dropLines="13" dropStyle="combo" dx="22" fmlaLink="O61" fmlaRange="AB5:AB17" sel="1" val="0"/>
</file>

<file path=xl/ctrlProps/ctrlProp11.xml><?xml version="1.0" encoding="utf-8"?>
<formControlPr xmlns="http://schemas.microsoft.com/office/spreadsheetml/2009/9/main" objectType="Drop" dropLines="12" dropStyle="combo" dx="22" fmlaLink="O63" fmlaRange="AC5:AC16" sel="1" val="0"/>
</file>

<file path=xl/ctrlProps/ctrlProp12.xml><?xml version="1.0" encoding="utf-8"?>
<formControlPr xmlns="http://schemas.microsoft.com/office/spreadsheetml/2009/9/main" objectType="CheckBox" fmlaLink="N67" lockText="1" noThreeD="1"/>
</file>

<file path=xl/ctrlProps/ctrlProp13.xml><?xml version="1.0" encoding="utf-8"?>
<formControlPr xmlns="http://schemas.microsoft.com/office/spreadsheetml/2009/9/main" objectType="Drop" dropLines="4" dropStyle="combo" dx="22" fmlaLink="O53" fmlaRange="O11:O14" sel="1" val="0"/>
</file>

<file path=xl/ctrlProps/ctrlProp14.xml><?xml version="1.0" encoding="utf-8"?>
<formControlPr xmlns="http://schemas.microsoft.com/office/spreadsheetml/2009/9/main" objectType="CheckBox" fmlaLink="N67" lockText="1" noThreeD="1"/>
</file>

<file path=xl/ctrlProps/ctrlProp15.xml><?xml version="1.0" encoding="utf-8"?>
<formControlPr xmlns="http://schemas.microsoft.com/office/spreadsheetml/2009/9/main" objectType="Drop" dropLines="3" dropStyle="combo" dx="22" fmlaLink="$O$31" fmlaRange="$S$9:$S$11" sel="1" val="0"/>
</file>

<file path=xl/ctrlProps/ctrlProp2.xml><?xml version="1.0" encoding="utf-8"?>
<formControlPr xmlns="http://schemas.microsoft.com/office/spreadsheetml/2009/9/main" objectType="Drop" dropLines="5" dropStyle="combo" dx="22" fmlaLink="O33" fmlaRange="P5:P9" sel="1" val="0"/>
</file>

<file path=xl/ctrlProps/ctrlProp3.xml><?xml version="1.0" encoding="utf-8"?>
<formControlPr xmlns="http://schemas.microsoft.com/office/spreadsheetml/2009/9/main" objectType="Drop" dropLines="5" dropStyle="combo" dx="22" fmlaLink="O34" fmlaRange="R5:R9" sel="1" val="0"/>
</file>

<file path=xl/ctrlProps/ctrlProp4.xml><?xml version="1.0" encoding="utf-8"?>
<formControlPr xmlns="http://schemas.microsoft.com/office/spreadsheetml/2009/9/main" objectType="Drop" dropLines="3" dropStyle="combo" dx="22" fmlaLink="O36" fmlaRange="S5:S7" sel="1" val="0"/>
</file>

<file path=xl/ctrlProps/ctrlProp5.xml><?xml version="1.0" encoding="utf-8"?>
<formControlPr xmlns="http://schemas.microsoft.com/office/spreadsheetml/2009/9/main" objectType="Drop" dropLines="6" dropStyle="combo" dx="22" fmlaLink="O37" fmlaRange="T5:T10" sel="1" val="0"/>
</file>

<file path=xl/ctrlProps/ctrlProp6.xml><?xml version="1.0" encoding="utf-8"?>
<formControlPr xmlns="http://schemas.microsoft.com/office/spreadsheetml/2009/9/main" objectType="Drop" dropLines="10" dropStyle="combo" dx="22" fmlaLink="O39" fmlaRange="U5:U14" sel="1" val="0"/>
</file>

<file path=xl/ctrlProps/ctrlProp7.xml><?xml version="1.0" encoding="utf-8"?>
<formControlPr xmlns="http://schemas.microsoft.com/office/spreadsheetml/2009/9/main" objectType="Drop" dropLines="10" dropStyle="combo" dx="22" fmlaLink="O41" fmlaRange="U5:U14" sel="1" val="0"/>
</file>

<file path=xl/ctrlProps/ctrlProp8.xml><?xml version="1.0" encoding="utf-8"?>
<formControlPr xmlns="http://schemas.microsoft.com/office/spreadsheetml/2009/9/main" objectType="Drop" dropLines="10" dropStyle="combo" dx="22" fmlaLink="O43" fmlaRange="U5:U14" sel="1" val="0"/>
</file>

<file path=xl/ctrlProps/ctrlProp9.xml><?xml version="1.0" encoding="utf-8"?>
<formControlPr xmlns="http://schemas.microsoft.com/office/spreadsheetml/2009/9/main" objectType="CheckBox" fmlaLink="N38" lockText="1" noThreeD="1"/>
</file>

<file path=xl/drawings/drawing1.xml><?xml version="1.0" encoding="utf-8"?>
<xdr:wsDr xmlns:xdr="http://schemas.openxmlformats.org/drawingml/2006/spreadsheetDrawing" xmlns:a="http://schemas.openxmlformats.org/drawingml/2006/main">
  <xdr:twoCellAnchor>
    <xdr:from>
      <xdr:col>32</xdr:col>
      <xdr:colOff>49696</xdr:colOff>
      <xdr:row>1</xdr:row>
      <xdr:rowOff>99392</xdr:rowOff>
    </xdr:from>
    <xdr:to>
      <xdr:col>35</xdr:col>
      <xdr:colOff>59221</xdr:colOff>
      <xdr:row>5</xdr:row>
      <xdr:rowOff>1243</xdr:rowOff>
    </xdr:to>
    <xdr:sp macro="" textlink="">
      <xdr:nvSpPr>
        <xdr:cNvPr id="149" name="AutoShape 1"/>
        <xdr:cNvSpPr>
          <a:spLocks noChangeArrowheads="1"/>
        </xdr:cNvSpPr>
      </xdr:nvSpPr>
      <xdr:spPr bwMode="auto">
        <a:xfrm>
          <a:off x="3495261" y="207066"/>
          <a:ext cx="332547" cy="332547"/>
        </a:xfrm>
        <a:prstGeom prst="flowChartOr">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77</xdr:col>
      <xdr:colOff>49695</xdr:colOff>
      <xdr:row>1</xdr:row>
      <xdr:rowOff>91109</xdr:rowOff>
    </xdr:from>
    <xdr:to>
      <xdr:col>80</xdr:col>
      <xdr:colOff>59220</xdr:colOff>
      <xdr:row>4</xdr:row>
      <xdr:rowOff>100634</xdr:rowOff>
    </xdr:to>
    <xdr:sp macro="" textlink="">
      <xdr:nvSpPr>
        <xdr:cNvPr id="151" name="AutoShape 1"/>
        <xdr:cNvSpPr>
          <a:spLocks noChangeArrowheads="1"/>
        </xdr:cNvSpPr>
      </xdr:nvSpPr>
      <xdr:spPr bwMode="auto">
        <a:xfrm>
          <a:off x="8340586" y="198783"/>
          <a:ext cx="332547" cy="332547"/>
        </a:xfrm>
        <a:prstGeom prst="flowChartOr">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22412</xdr:colOff>
      <xdr:row>25</xdr:row>
      <xdr:rowOff>56031</xdr:rowOff>
    </xdr:from>
    <xdr:to>
      <xdr:col>107</xdr:col>
      <xdr:colOff>67235</xdr:colOff>
      <xdr:row>29</xdr:row>
      <xdr:rowOff>2</xdr:rowOff>
    </xdr:to>
    <xdr:sp macro="" textlink="">
      <xdr:nvSpPr>
        <xdr:cNvPr id="2" name="正方形/長方形 1"/>
        <xdr:cNvSpPr/>
      </xdr:nvSpPr>
      <xdr:spPr>
        <a:xfrm>
          <a:off x="10511118" y="2577355"/>
          <a:ext cx="347382" cy="3473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209550</xdr:colOff>
      <xdr:row>5</xdr:row>
      <xdr:rowOff>9525</xdr:rowOff>
    </xdr:from>
    <xdr:to>
      <xdr:col>10</xdr:col>
      <xdr:colOff>209550</xdr:colOff>
      <xdr:row>6</xdr:row>
      <xdr:rowOff>0</xdr:rowOff>
    </xdr:to>
    <xdr:sp macro="" textlink="">
      <xdr:nvSpPr>
        <xdr:cNvPr id="2" name="Line 41"/>
        <xdr:cNvSpPr>
          <a:spLocks noChangeShapeType="1"/>
        </xdr:cNvSpPr>
      </xdr:nvSpPr>
      <xdr:spPr bwMode="auto">
        <a:xfrm>
          <a:off x="3781425" y="189547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22</xdr:row>
          <xdr:rowOff>19050</xdr:rowOff>
        </xdr:from>
        <xdr:to>
          <xdr:col>10</xdr:col>
          <xdr:colOff>266700</xdr:colOff>
          <xdr:row>22</xdr:row>
          <xdr:rowOff>209550</xdr:rowOff>
        </xdr:to>
        <xdr:sp macro="" textlink="">
          <xdr:nvSpPr>
            <xdr:cNvPr id="6145" name="Drop Down 1" hidden="1">
              <a:extLst>
                <a:ext uri="{63B3BB69-23CF-44E3-9099-C40C66FF867C}">
                  <a14:compatExt spid="_x0000_s614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19050</xdr:rowOff>
        </xdr:from>
        <xdr:to>
          <xdr:col>10</xdr:col>
          <xdr:colOff>266700</xdr:colOff>
          <xdr:row>32</xdr:row>
          <xdr:rowOff>209550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10</xdr:col>
          <xdr:colOff>266700</xdr:colOff>
          <xdr:row>33</xdr:row>
          <xdr:rowOff>209550</xdr:rowOff>
        </xdr:to>
        <xdr:sp macro="" textlink="">
          <xdr:nvSpPr>
            <xdr:cNvPr id="6147" name="Drop Down 3" hidden="1">
              <a:extLst>
                <a:ext uri="{63B3BB69-23CF-44E3-9099-C40C66FF867C}">
                  <a14:compatExt spid="_x0000_s6147"/>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19050</xdr:rowOff>
        </xdr:from>
        <xdr:to>
          <xdr:col>3</xdr:col>
          <xdr:colOff>85725</xdr:colOff>
          <xdr:row>35</xdr:row>
          <xdr:rowOff>209550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19050</xdr:rowOff>
        </xdr:from>
        <xdr:to>
          <xdr:col>10</xdr:col>
          <xdr:colOff>266700</xdr:colOff>
          <xdr:row>36</xdr:row>
          <xdr:rowOff>209550</xdr:rowOff>
        </xdr:to>
        <xdr:sp macro="" textlink="">
          <xdr:nvSpPr>
            <xdr:cNvPr id="6151" name="Drop Down 7" hidden="1">
              <a:extLst>
                <a:ext uri="{63B3BB69-23CF-44E3-9099-C40C66FF867C}">
                  <a14:compatExt spid="_x0000_s6151"/>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19050</xdr:rowOff>
        </xdr:from>
        <xdr:to>
          <xdr:col>8</xdr:col>
          <xdr:colOff>9525</xdr:colOff>
          <xdr:row>38</xdr:row>
          <xdr:rowOff>209550</xdr:rowOff>
        </xdr:to>
        <xdr:sp macro="" textlink="">
          <xdr:nvSpPr>
            <xdr:cNvPr id="6152" name="Drop Down 8" hidden="1">
              <a:extLst>
                <a:ext uri="{63B3BB69-23CF-44E3-9099-C40C66FF867C}">
                  <a14:compatExt spid="_x0000_s6152"/>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19050</xdr:rowOff>
        </xdr:from>
        <xdr:to>
          <xdr:col>8</xdr:col>
          <xdr:colOff>9525</xdr:colOff>
          <xdr:row>40</xdr:row>
          <xdr:rowOff>209550</xdr:rowOff>
        </xdr:to>
        <xdr:sp macro="" textlink="">
          <xdr:nvSpPr>
            <xdr:cNvPr id="6153" name="Drop Down 9" hidden="1">
              <a:extLst>
                <a:ext uri="{63B3BB69-23CF-44E3-9099-C40C66FF867C}">
                  <a14:compatExt spid="_x0000_s6153"/>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8</xdr:col>
          <xdr:colOff>9525</xdr:colOff>
          <xdr:row>42</xdr:row>
          <xdr:rowOff>209550</xdr:rowOff>
        </xdr:to>
        <xdr:sp macro="" textlink="">
          <xdr:nvSpPr>
            <xdr:cNvPr id="6154" name="Drop Down 10" hidden="1">
              <a:extLst>
                <a:ext uri="{63B3BB69-23CF-44E3-9099-C40C66FF867C}">
                  <a14:compatExt spid="_x0000_s6154"/>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19050</xdr:rowOff>
        </xdr:from>
        <xdr:to>
          <xdr:col>6</xdr:col>
          <xdr:colOff>57150</xdr:colOff>
          <xdr:row>37</xdr:row>
          <xdr:rowOff>219075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19050</xdr:rowOff>
        </xdr:from>
        <xdr:to>
          <xdr:col>8</xdr:col>
          <xdr:colOff>66675</xdr:colOff>
          <xdr:row>60</xdr:row>
          <xdr:rowOff>209550</xdr:rowOff>
        </xdr:to>
        <xdr:sp macro="" textlink="">
          <xdr:nvSpPr>
            <xdr:cNvPr id="6156" name="Drop Down 12" hidden="1">
              <a:extLst>
                <a:ext uri="{63B3BB69-23CF-44E3-9099-C40C66FF867C}">
                  <a14:compatExt spid="_x0000_s6156"/>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19050</xdr:rowOff>
        </xdr:from>
        <xdr:to>
          <xdr:col>8</xdr:col>
          <xdr:colOff>66675</xdr:colOff>
          <xdr:row>62</xdr:row>
          <xdr:rowOff>209550</xdr:rowOff>
        </xdr:to>
        <xdr:sp macro="" textlink="">
          <xdr:nvSpPr>
            <xdr:cNvPr id="6157" name="Drop Down 13" hidden="1">
              <a:extLst>
                <a:ext uri="{63B3BB69-23CF-44E3-9099-C40C66FF867C}">
                  <a14:compatExt spid="_x0000_s6157"/>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9525</xdr:rowOff>
        </xdr:from>
        <xdr:to>
          <xdr:col>2</xdr:col>
          <xdr:colOff>371475</xdr:colOff>
          <xdr:row>91</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28575</xdr:rowOff>
        </xdr:from>
        <xdr:to>
          <xdr:col>8</xdr:col>
          <xdr:colOff>0</xdr:colOff>
          <xdr:row>52</xdr:row>
          <xdr:rowOff>219075</xdr:rowOff>
        </xdr:to>
        <xdr:sp macro="" textlink="">
          <xdr:nvSpPr>
            <xdr:cNvPr id="6159" name="Drop Down 15" hidden="1">
              <a:extLst>
                <a:ext uri="{63B3BB69-23CF-44E3-9099-C40C66FF867C}">
                  <a14:compatExt spid="_x0000_s6159"/>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66</xdr:row>
          <xdr:rowOff>19050</xdr:rowOff>
        </xdr:from>
        <xdr:to>
          <xdr:col>2</xdr:col>
          <xdr:colOff>342900</xdr:colOff>
          <xdr:row>66</xdr:row>
          <xdr:rowOff>219075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19050</xdr:rowOff>
        </xdr:from>
        <xdr:to>
          <xdr:col>10</xdr:col>
          <xdr:colOff>266700</xdr:colOff>
          <xdr:row>30</xdr:row>
          <xdr:rowOff>209550</xdr:rowOff>
        </xdr:to>
        <xdr:sp macro="" textlink="">
          <xdr:nvSpPr>
            <xdr:cNvPr id="6161" name="Drop Down 17" hidden="1">
              <a:extLst>
                <a:ext uri="{63B3BB69-23CF-44E3-9099-C40C66FF867C}">
                  <a14:compatExt spid="_x0000_s6161"/>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D534"/>
  <sheetViews>
    <sheetView showGridLines="0" tabSelected="1" view="pageBreakPreview" zoomScale="85" zoomScaleNormal="100" zoomScaleSheetLayoutView="85" workbookViewId="0">
      <selection activeCell="DL36" sqref="DL36"/>
    </sheetView>
  </sheetViews>
  <sheetFormatPr defaultRowHeight="8.25" customHeight="1" x14ac:dyDescent="0.15"/>
  <cols>
    <col min="1" max="1" width="1.375" style="63" customWidth="1"/>
    <col min="2" max="113" width="1.375" style="64" customWidth="1"/>
    <col min="114" max="257" width="9" style="64"/>
    <col min="258" max="258" width="9" style="64" customWidth="1"/>
    <col min="259" max="369" width="1.375" style="64" customWidth="1"/>
    <col min="370" max="513" width="9" style="64"/>
    <col min="514" max="514" width="9" style="64" customWidth="1"/>
    <col min="515" max="625" width="1.375" style="64" customWidth="1"/>
    <col min="626" max="769" width="9" style="64"/>
    <col min="770" max="770" width="9" style="64" customWidth="1"/>
    <col min="771" max="881" width="1.375" style="64" customWidth="1"/>
    <col min="882" max="1025" width="9" style="64"/>
    <col min="1026" max="1026" width="9" style="64" customWidth="1"/>
    <col min="1027" max="1137" width="1.375" style="64" customWidth="1"/>
    <col min="1138" max="1281" width="9" style="64"/>
    <col min="1282" max="1282" width="9" style="64" customWidth="1"/>
    <col min="1283" max="1393" width="1.375" style="64" customWidth="1"/>
    <col min="1394" max="1537" width="9" style="64"/>
    <col min="1538" max="1538" width="9" style="64" customWidth="1"/>
    <col min="1539" max="1649" width="1.375" style="64" customWidth="1"/>
    <col min="1650" max="1793" width="9" style="64"/>
    <col min="1794" max="1794" width="9" style="64" customWidth="1"/>
    <col min="1795" max="1905" width="1.375" style="64" customWidth="1"/>
    <col min="1906" max="2049" width="9" style="64"/>
    <col min="2050" max="2050" width="9" style="64" customWidth="1"/>
    <col min="2051" max="2161" width="1.375" style="64" customWidth="1"/>
    <col min="2162" max="2305" width="9" style="64"/>
    <col min="2306" max="2306" width="9" style="64" customWidth="1"/>
    <col min="2307" max="2417" width="1.375" style="64" customWidth="1"/>
    <col min="2418" max="2561" width="9" style="64"/>
    <col min="2562" max="2562" width="9" style="64" customWidth="1"/>
    <col min="2563" max="2673" width="1.375" style="64" customWidth="1"/>
    <col min="2674" max="2817" width="9" style="64"/>
    <col min="2818" max="2818" width="9" style="64" customWidth="1"/>
    <col min="2819" max="2929" width="1.375" style="64" customWidth="1"/>
    <col min="2930" max="3073" width="9" style="64"/>
    <col min="3074" max="3074" width="9" style="64" customWidth="1"/>
    <col min="3075" max="3185" width="1.375" style="64" customWidth="1"/>
    <col min="3186" max="3329" width="9" style="64"/>
    <col min="3330" max="3330" width="9" style="64" customWidth="1"/>
    <col min="3331" max="3441" width="1.375" style="64" customWidth="1"/>
    <col min="3442" max="3585" width="9" style="64"/>
    <col min="3586" max="3586" width="9" style="64" customWidth="1"/>
    <col min="3587" max="3697" width="1.375" style="64" customWidth="1"/>
    <col min="3698" max="3841" width="9" style="64"/>
    <col min="3842" max="3842" width="9" style="64" customWidth="1"/>
    <col min="3843" max="3953" width="1.375" style="64" customWidth="1"/>
    <col min="3954" max="4097" width="9" style="64"/>
    <col min="4098" max="4098" width="9" style="64" customWidth="1"/>
    <col min="4099" max="4209" width="1.375" style="64" customWidth="1"/>
    <col min="4210" max="4353" width="9" style="64"/>
    <col min="4354" max="4354" width="9" style="64" customWidth="1"/>
    <col min="4355" max="4465" width="1.375" style="64" customWidth="1"/>
    <col min="4466" max="4609" width="9" style="64"/>
    <col min="4610" max="4610" width="9" style="64" customWidth="1"/>
    <col min="4611" max="4721" width="1.375" style="64" customWidth="1"/>
    <col min="4722" max="4865" width="9" style="64"/>
    <col min="4866" max="4866" width="9" style="64" customWidth="1"/>
    <col min="4867" max="4977" width="1.375" style="64" customWidth="1"/>
    <col min="4978" max="5121" width="9" style="64"/>
    <col min="5122" max="5122" width="9" style="64" customWidth="1"/>
    <col min="5123" max="5233" width="1.375" style="64" customWidth="1"/>
    <col min="5234" max="5377" width="9" style="64"/>
    <col min="5378" max="5378" width="9" style="64" customWidth="1"/>
    <col min="5379" max="5489" width="1.375" style="64" customWidth="1"/>
    <col min="5490" max="5633" width="9" style="64"/>
    <col min="5634" max="5634" width="9" style="64" customWidth="1"/>
    <col min="5635" max="5745" width="1.375" style="64" customWidth="1"/>
    <col min="5746" max="5889" width="9" style="64"/>
    <col min="5890" max="5890" width="9" style="64" customWidth="1"/>
    <col min="5891" max="6001" width="1.375" style="64" customWidth="1"/>
    <col min="6002" max="6145" width="9" style="64"/>
    <col min="6146" max="6146" width="9" style="64" customWidth="1"/>
    <col min="6147" max="6257" width="1.375" style="64" customWidth="1"/>
    <col min="6258" max="6401" width="9" style="64"/>
    <col min="6402" max="6402" width="9" style="64" customWidth="1"/>
    <col min="6403" max="6513" width="1.375" style="64" customWidth="1"/>
    <col min="6514" max="6657" width="9" style="64"/>
    <col min="6658" max="6658" width="9" style="64" customWidth="1"/>
    <col min="6659" max="6769" width="1.375" style="64" customWidth="1"/>
    <col min="6770" max="6913" width="9" style="64"/>
    <col min="6914" max="6914" width="9" style="64" customWidth="1"/>
    <col min="6915" max="7025" width="1.375" style="64" customWidth="1"/>
    <col min="7026" max="7169" width="9" style="64"/>
    <col min="7170" max="7170" width="9" style="64" customWidth="1"/>
    <col min="7171" max="7281" width="1.375" style="64" customWidth="1"/>
    <col min="7282" max="7425" width="9" style="64"/>
    <col min="7426" max="7426" width="9" style="64" customWidth="1"/>
    <col min="7427" max="7537" width="1.375" style="64" customWidth="1"/>
    <col min="7538" max="7681" width="9" style="64"/>
    <col min="7682" max="7682" width="9" style="64" customWidth="1"/>
    <col min="7683" max="7793" width="1.375" style="64" customWidth="1"/>
    <col min="7794" max="7937" width="9" style="64"/>
    <col min="7938" max="7938" width="9" style="64" customWidth="1"/>
    <col min="7939" max="8049" width="1.375" style="64" customWidth="1"/>
    <col min="8050" max="8193" width="9" style="64"/>
    <col min="8194" max="8194" width="9" style="64" customWidth="1"/>
    <col min="8195" max="8305" width="1.375" style="64" customWidth="1"/>
    <col min="8306" max="8449" width="9" style="64"/>
    <col min="8450" max="8450" width="9" style="64" customWidth="1"/>
    <col min="8451" max="8561" width="1.375" style="64" customWidth="1"/>
    <col min="8562" max="8705" width="9" style="64"/>
    <col min="8706" max="8706" width="9" style="64" customWidth="1"/>
    <col min="8707" max="8817" width="1.375" style="64" customWidth="1"/>
    <col min="8818" max="8961" width="9" style="64"/>
    <col min="8962" max="8962" width="9" style="64" customWidth="1"/>
    <col min="8963" max="9073" width="1.375" style="64" customWidth="1"/>
    <col min="9074" max="9217" width="9" style="64"/>
    <col min="9218" max="9218" width="9" style="64" customWidth="1"/>
    <col min="9219" max="9329" width="1.375" style="64" customWidth="1"/>
    <col min="9330" max="9473" width="9" style="64"/>
    <col min="9474" max="9474" width="9" style="64" customWidth="1"/>
    <col min="9475" max="9585" width="1.375" style="64" customWidth="1"/>
    <col min="9586" max="9729" width="9" style="64"/>
    <col min="9730" max="9730" width="9" style="64" customWidth="1"/>
    <col min="9731" max="9841" width="1.375" style="64" customWidth="1"/>
    <col min="9842" max="9985" width="9" style="64"/>
    <col min="9986" max="9986" width="9" style="64" customWidth="1"/>
    <col min="9987" max="10097" width="1.375" style="64" customWidth="1"/>
    <col min="10098" max="10241" width="9" style="64"/>
    <col min="10242" max="10242" width="9" style="64" customWidth="1"/>
    <col min="10243" max="10353" width="1.375" style="64" customWidth="1"/>
    <col min="10354" max="10497" width="9" style="64"/>
    <col min="10498" max="10498" width="9" style="64" customWidth="1"/>
    <col min="10499" max="10609" width="1.375" style="64" customWidth="1"/>
    <col min="10610" max="10753" width="9" style="64"/>
    <col min="10754" max="10754" width="9" style="64" customWidth="1"/>
    <col min="10755" max="10865" width="1.375" style="64" customWidth="1"/>
    <col min="10866" max="11009" width="9" style="64"/>
    <col min="11010" max="11010" width="9" style="64" customWidth="1"/>
    <col min="11011" max="11121" width="1.375" style="64" customWidth="1"/>
    <col min="11122" max="11265" width="9" style="64"/>
    <col min="11266" max="11266" width="9" style="64" customWidth="1"/>
    <col min="11267" max="11377" width="1.375" style="64" customWidth="1"/>
    <col min="11378" max="11521" width="9" style="64"/>
    <col min="11522" max="11522" width="9" style="64" customWidth="1"/>
    <col min="11523" max="11633" width="1.375" style="64" customWidth="1"/>
    <col min="11634" max="11777" width="9" style="64"/>
    <col min="11778" max="11778" width="9" style="64" customWidth="1"/>
    <col min="11779" max="11889" width="1.375" style="64" customWidth="1"/>
    <col min="11890" max="12033" width="9" style="64"/>
    <col min="12034" max="12034" width="9" style="64" customWidth="1"/>
    <col min="12035" max="12145" width="1.375" style="64" customWidth="1"/>
    <col min="12146" max="12289" width="9" style="64"/>
    <col min="12290" max="12290" width="9" style="64" customWidth="1"/>
    <col min="12291" max="12401" width="1.375" style="64" customWidth="1"/>
    <col min="12402" max="12545" width="9" style="64"/>
    <col min="12546" max="12546" width="9" style="64" customWidth="1"/>
    <col min="12547" max="12657" width="1.375" style="64" customWidth="1"/>
    <col min="12658" max="12801" width="9" style="64"/>
    <col min="12802" max="12802" width="9" style="64" customWidth="1"/>
    <col min="12803" max="12913" width="1.375" style="64" customWidth="1"/>
    <col min="12914" max="13057" width="9" style="64"/>
    <col min="13058" max="13058" width="9" style="64" customWidth="1"/>
    <col min="13059" max="13169" width="1.375" style="64" customWidth="1"/>
    <col min="13170" max="13313" width="9" style="64"/>
    <col min="13314" max="13314" width="9" style="64" customWidth="1"/>
    <col min="13315" max="13425" width="1.375" style="64" customWidth="1"/>
    <col min="13426" max="13569" width="9" style="64"/>
    <col min="13570" max="13570" width="9" style="64" customWidth="1"/>
    <col min="13571" max="13681" width="1.375" style="64" customWidth="1"/>
    <col min="13682" max="13825" width="9" style="64"/>
    <col min="13826" max="13826" width="9" style="64" customWidth="1"/>
    <col min="13827" max="13937" width="1.375" style="64" customWidth="1"/>
    <col min="13938" max="14081" width="9" style="64"/>
    <col min="14082" max="14082" width="9" style="64" customWidth="1"/>
    <col min="14083" max="14193" width="1.375" style="64" customWidth="1"/>
    <col min="14194" max="14337" width="9" style="64"/>
    <col min="14338" max="14338" width="9" style="64" customWidth="1"/>
    <col min="14339" max="14449" width="1.375" style="64" customWidth="1"/>
    <col min="14450" max="14593" width="9" style="64"/>
    <col min="14594" max="14594" width="9" style="64" customWidth="1"/>
    <col min="14595" max="14705" width="1.375" style="64" customWidth="1"/>
    <col min="14706" max="14849" width="9" style="64"/>
    <col min="14850" max="14850" width="9" style="64" customWidth="1"/>
    <col min="14851" max="14961" width="1.375" style="64" customWidth="1"/>
    <col min="14962" max="15105" width="9" style="64"/>
    <col min="15106" max="15106" width="9" style="64" customWidth="1"/>
    <col min="15107" max="15217" width="1.375" style="64" customWidth="1"/>
    <col min="15218" max="15361" width="9" style="64"/>
    <col min="15362" max="15362" width="9" style="64" customWidth="1"/>
    <col min="15363" max="15473" width="1.375" style="64" customWidth="1"/>
    <col min="15474" max="15617" width="9" style="64"/>
    <col min="15618" max="15618" width="9" style="64" customWidth="1"/>
    <col min="15619" max="15729" width="1.375" style="64" customWidth="1"/>
    <col min="15730" max="15873" width="9" style="64"/>
    <col min="15874" max="15874" width="9" style="64" customWidth="1"/>
    <col min="15875" max="15985" width="1.375" style="64" customWidth="1"/>
    <col min="15986" max="16129" width="9" style="64"/>
    <col min="16130" max="16130" width="9" style="64" customWidth="1"/>
    <col min="16131" max="16241" width="1.375" style="64" customWidth="1"/>
    <col min="16242" max="16384" width="9" style="64"/>
  </cols>
  <sheetData>
    <row r="1" spans="1:113" ht="8.25" customHeight="1" x14ac:dyDescent="0.1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row>
    <row r="2" spans="1:113" ht="8.25" customHeight="1" x14ac:dyDescent="0.1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113" ht="8.25" customHeight="1" x14ac:dyDescent="0.1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113" ht="8.25" customHeight="1" x14ac:dyDescent="0.1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113" ht="8.25" customHeight="1" x14ac:dyDescent="0.1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row>
    <row r="6" spans="1:113" ht="8.25" customHeight="1" x14ac:dyDescent="0.15">
      <c r="A6" s="172" t="s">
        <v>211</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c r="DB6" s="172"/>
      <c r="DC6" s="172"/>
      <c r="DD6" s="172"/>
      <c r="DE6" s="172"/>
      <c r="DF6" s="172"/>
      <c r="DG6" s="172"/>
      <c r="DH6" s="172"/>
      <c r="DI6" s="172"/>
    </row>
    <row r="7" spans="1:113" ht="8.25" customHeight="1" x14ac:dyDescent="0.15">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c r="BZ7" s="172"/>
      <c r="CA7" s="172"/>
      <c r="CB7" s="172"/>
      <c r="CC7" s="172"/>
      <c r="CD7" s="172"/>
      <c r="CE7" s="172"/>
      <c r="CF7" s="172"/>
      <c r="CG7" s="172"/>
      <c r="CH7" s="172"/>
      <c r="CI7" s="172"/>
      <c r="CJ7" s="172"/>
      <c r="CK7" s="172"/>
      <c r="CL7" s="172"/>
      <c r="CM7" s="172"/>
      <c r="CN7" s="172"/>
      <c r="CO7" s="172"/>
      <c r="CP7" s="172"/>
      <c r="CQ7" s="172"/>
      <c r="CR7" s="172"/>
      <c r="CS7" s="172"/>
      <c r="CT7" s="172"/>
      <c r="CU7" s="172"/>
      <c r="CV7" s="172"/>
      <c r="CW7" s="172"/>
      <c r="CX7" s="172"/>
      <c r="CY7" s="172"/>
      <c r="CZ7" s="172"/>
      <c r="DA7" s="172"/>
      <c r="DB7" s="172"/>
      <c r="DC7" s="172"/>
      <c r="DD7" s="172"/>
      <c r="DE7" s="172"/>
      <c r="DF7" s="172"/>
      <c r="DG7" s="172"/>
      <c r="DH7" s="172"/>
      <c r="DI7" s="172"/>
    </row>
    <row r="8" spans="1:113" ht="8.25" customHeight="1" x14ac:dyDescent="0.15">
      <c r="A8" s="172"/>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2"/>
      <c r="DD8" s="172"/>
      <c r="DE8" s="172"/>
      <c r="DF8" s="172"/>
      <c r="DG8" s="172"/>
      <c r="DH8" s="172"/>
      <c r="DI8" s="172"/>
    </row>
    <row r="9" spans="1:113" ht="8.25" customHeight="1" x14ac:dyDescent="0.15">
      <c r="A9" s="172"/>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row>
    <row r="10" spans="1:113" ht="8.25" customHeight="1" x14ac:dyDescent="0.15">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c r="DB10" s="172"/>
      <c r="DC10" s="172"/>
      <c r="DD10" s="172"/>
      <c r="DE10" s="172"/>
      <c r="DF10" s="172"/>
      <c r="DG10" s="172"/>
      <c r="DH10" s="172"/>
      <c r="DI10" s="172"/>
    </row>
    <row r="11" spans="1:113" ht="8.25" customHeight="1" x14ac:dyDescent="0.3">
      <c r="A11" s="66"/>
      <c r="B11" s="179" t="s">
        <v>0</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row>
    <row r="12" spans="1:113" ht="8.25" customHeight="1" x14ac:dyDescent="0.3">
      <c r="A12" s="66"/>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row>
    <row r="13" spans="1:113" ht="8.25" customHeight="1" x14ac:dyDescent="0.15">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row>
    <row r="14" spans="1:113" ht="8.25" customHeight="1" x14ac:dyDescent="0.2">
      <c r="A14" s="69"/>
      <c r="B14" s="69"/>
      <c r="C14" s="70"/>
      <c r="D14" s="186" t="s">
        <v>163</v>
      </c>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row>
    <row r="15" spans="1:113" ht="8.25" customHeight="1" x14ac:dyDescent="0.2">
      <c r="A15" s="69"/>
      <c r="B15" s="69"/>
      <c r="C15" s="70"/>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row>
    <row r="16" spans="1:113" ht="8.25" customHeight="1" x14ac:dyDescent="0.2">
      <c r="A16" s="69"/>
      <c r="B16" s="69"/>
      <c r="C16" s="70"/>
      <c r="D16" s="186" t="s">
        <v>164</v>
      </c>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row>
    <row r="17" spans="1:127" ht="8.25" customHeight="1" x14ac:dyDescent="0.2">
      <c r="A17" s="69"/>
      <c r="B17" s="69"/>
      <c r="C17" s="70"/>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row>
    <row r="18" spans="1:127" ht="8.25" customHeight="1" x14ac:dyDescent="0.2">
      <c r="A18" s="69"/>
      <c r="B18" s="69"/>
      <c r="C18" s="70"/>
      <c r="D18" s="186" t="s">
        <v>165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row>
    <row r="19" spans="1:127" ht="8.25" customHeight="1" x14ac:dyDescent="0.2">
      <c r="A19" s="69"/>
      <c r="B19" s="69"/>
      <c r="C19" s="70"/>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row>
    <row r="20" spans="1:127" ht="8.25" customHeight="1" x14ac:dyDescent="0.2">
      <c r="A20" s="69"/>
      <c r="B20" s="69"/>
      <c r="C20" s="70"/>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row>
    <row r="21" spans="1:127" ht="8.25" customHeight="1" x14ac:dyDescent="0.2">
      <c r="A21" s="69"/>
      <c r="B21" s="69"/>
      <c r="C21" s="70"/>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row>
    <row r="22" spans="1:127" ht="8.25" customHeight="1" x14ac:dyDescent="0.2">
      <c r="A22" s="69"/>
      <c r="B22" s="159" t="s">
        <v>168</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row>
    <row r="23" spans="1:127" ht="8.25" customHeight="1" x14ac:dyDescent="0.2">
      <c r="A23" s="6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row>
    <row r="24" spans="1:127" ht="8.25" customHeight="1" thickBot="1" x14ac:dyDescent="0.2">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row>
    <row r="25" spans="1:127" ht="8.25" customHeight="1" x14ac:dyDescent="0.15">
      <c r="B25" s="187" t="s">
        <v>169</v>
      </c>
      <c r="C25" s="188"/>
      <c r="D25" s="188"/>
      <c r="E25" s="188"/>
      <c r="F25" s="188"/>
      <c r="G25" s="188"/>
      <c r="H25" s="188"/>
      <c r="I25" s="188"/>
      <c r="J25" s="188"/>
      <c r="K25" s="188"/>
      <c r="L25" s="188"/>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3"/>
      <c r="DI25" s="72"/>
      <c r="DJ25" s="72"/>
      <c r="DK25" s="72"/>
      <c r="DL25" s="72"/>
      <c r="DM25" s="72"/>
      <c r="DN25" s="72"/>
      <c r="DO25" s="72"/>
      <c r="DP25" s="72"/>
      <c r="DQ25" s="72"/>
      <c r="DR25" s="72"/>
      <c r="DS25" s="72"/>
      <c r="DT25" s="72"/>
      <c r="DU25" s="72"/>
      <c r="DV25" s="72"/>
      <c r="DW25" s="72"/>
    </row>
    <row r="26" spans="1:127" ht="8.25" customHeight="1" x14ac:dyDescent="0.15">
      <c r="B26" s="189"/>
      <c r="C26" s="190"/>
      <c r="D26" s="190"/>
      <c r="E26" s="190"/>
      <c r="F26" s="190"/>
      <c r="G26" s="190"/>
      <c r="H26" s="190"/>
      <c r="I26" s="190"/>
      <c r="J26" s="190"/>
      <c r="K26" s="190"/>
      <c r="L26" s="190"/>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5"/>
      <c r="DI26" s="72"/>
      <c r="DJ26" s="72"/>
      <c r="DK26" s="72"/>
      <c r="DL26" s="72"/>
      <c r="DM26" s="72"/>
      <c r="DN26" s="72"/>
      <c r="DO26" s="72"/>
      <c r="DP26" s="72"/>
      <c r="DQ26" s="72"/>
      <c r="DR26" s="72"/>
      <c r="DS26" s="72"/>
      <c r="DT26" s="72"/>
      <c r="DU26" s="72"/>
      <c r="DV26" s="72"/>
      <c r="DW26" s="72"/>
    </row>
    <row r="27" spans="1:127" ht="8.25" customHeight="1" x14ac:dyDescent="0.15">
      <c r="B27" s="189"/>
      <c r="C27" s="190"/>
      <c r="D27" s="190"/>
      <c r="E27" s="190"/>
      <c r="F27" s="190"/>
      <c r="G27" s="190"/>
      <c r="H27" s="190"/>
      <c r="I27" s="190"/>
      <c r="J27" s="190"/>
      <c r="K27" s="190"/>
      <c r="L27" s="190"/>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5"/>
      <c r="DI27" s="72"/>
      <c r="DJ27" s="72"/>
      <c r="DK27" s="72"/>
      <c r="DL27" s="72"/>
      <c r="DM27" s="72"/>
      <c r="DN27" s="72"/>
      <c r="DO27" s="72"/>
      <c r="DP27" s="72"/>
      <c r="DQ27" s="72"/>
      <c r="DR27" s="72"/>
      <c r="DS27" s="72"/>
      <c r="DT27" s="72"/>
      <c r="DU27" s="72"/>
      <c r="DV27" s="72"/>
      <c r="DW27" s="72"/>
    </row>
    <row r="28" spans="1:127" ht="8.25" customHeight="1" x14ac:dyDescent="0.15">
      <c r="B28" s="189"/>
      <c r="C28" s="190"/>
      <c r="D28" s="190"/>
      <c r="E28" s="190"/>
      <c r="F28" s="190"/>
      <c r="G28" s="190"/>
      <c r="H28" s="190"/>
      <c r="I28" s="190"/>
      <c r="J28" s="190"/>
      <c r="K28" s="190"/>
      <c r="L28" s="190"/>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5"/>
      <c r="DI28" s="72"/>
      <c r="DJ28" s="72"/>
      <c r="DK28" s="72"/>
      <c r="DL28" s="72"/>
      <c r="DM28" s="72"/>
      <c r="DN28" s="72"/>
      <c r="DO28" s="72"/>
      <c r="DP28" s="72"/>
      <c r="DQ28" s="72"/>
      <c r="DR28" s="72"/>
      <c r="DS28" s="72"/>
      <c r="DT28" s="72"/>
      <c r="DU28" s="72"/>
      <c r="DV28" s="72"/>
      <c r="DW28" s="72"/>
    </row>
    <row r="29" spans="1:127" ht="8.25" customHeight="1" x14ac:dyDescent="0.15">
      <c r="B29" s="189"/>
      <c r="C29" s="190"/>
      <c r="D29" s="190"/>
      <c r="E29" s="190"/>
      <c r="F29" s="190"/>
      <c r="G29" s="190"/>
      <c r="H29" s="190"/>
      <c r="I29" s="190"/>
      <c r="J29" s="190"/>
      <c r="K29" s="190"/>
      <c r="L29" s="190"/>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5"/>
      <c r="DI29" s="72"/>
      <c r="DJ29" s="72"/>
      <c r="DK29" s="72"/>
      <c r="DL29" s="72"/>
      <c r="DM29" s="72"/>
      <c r="DN29" s="72"/>
      <c r="DO29" s="72"/>
      <c r="DP29" s="72"/>
      <c r="DQ29" s="72"/>
      <c r="DR29" s="72"/>
      <c r="DS29" s="72"/>
      <c r="DT29" s="72"/>
      <c r="DU29" s="72"/>
      <c r="DV29" s="72"/>
      <c r="DW29" s="72"/>
    </row>
    <row r="30" spans="1:127" ht="8.25" customHeight="1" x14ac:dyDescent="0.15">
      <c r="B30" s="189"/>
      <c r="C30" s="190"/>
      <c r="D30" s="190"/>
      <c r="E30" s="190"/>
      <c r="F30" s="190"/>
      <c r="G30" s="190"/>
      <c r="H30" s="190"/>
      <c r="I30" s="190"/>
      <c r="J30" s="190"/>
      <c r="K30" s="190"/>
      <c r="L30" s="190"/>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5"/>
      <c r="DI30" s="72"/>
      <c r="DJ30" s="72"/>
      <c r="DK30" s="72"/>
      <c r="DL30" s="72"/>
      <c r="DM30" s="72"/>
      <c r="DN30" s="72"/>
      <c r="DO30" s="72"/>
      <c r="DP30" s="72"/>
      <c r="DQ30" s="72"/>
      <c r="DR30" s="72"/>
      <c r="DS30" s="72"/>
      <c r="DT30" s="72"/>
      <c r="DU30" s="72"/>
      <c r="DV30" s="72"/>
      <c r="DW30" s="72"/>
    </row>
    <row r="31" spans="1:127" ht="8.25" customHeight="1" x14ac:dyDescent="0.2">
      <c r="B31" s="191" t="s">
        <v>156</v>
      </c>
      <c r="C31" s="192"/>
      <c r="D31" s="192"/>
      <c r="E31" s="192"/>
      <c r="F31" s="192"/>
      <c r="G31" s="192"/>
      <c r="H31" s="192"/>
      <c r="I31" s="192"/>
      <c r="J31" s="192"/>
      <c r="K31" s="192"/>
      <c r="L31" s="192"/>
      <c r="M31" s="180" t="s">
        <v>4</v>
      </c>
      <c r="N31" s="181"/>
      <c r="O31" s="184" t="s">
        <v>5</v>
      </c>
      <c r="P31" s="184"/>
      <c r="Q31" s="185"/>
      <c r="R31" s="185"/>
      <c r="S31" s="185"/>
      <c r="T31" s="185"/>
      <c r="U31" s="185"/>
      <c r="V31" s="185"/>
      <c r="W31" s="177" t="s">
        <v>3</v>
      </c>
      <c r="X31" s="177"/>
      <c r="Y31" s="185"/>
      <c r="Z31" s="185"/>
      <c r="AA31" s="185"/>
      <c r="AB31" s="185"/>
      <c r="AC31" s="185"/>
      <c r="AD31" s="185"/>
      <c r="AE31" s="185"/>
      <c r="AF31" s="185"/>
      <c r="AG31" s="183" t="s">
        <v>6</v>
      </c>
      <c r="AH31" s="183"/>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95"/>
      <c r="DI31" s="72"/>
      <c r="DJ31" s="72"/>
      <c r="DK31" s="72"/>
      <c r="DL31" s="72"/>
      <c r="DM31" s="72"/>
      <c r="DN31" s="72"/>
    </row>
    <row r="32" spans="1:127" ht="8.25" customHeight="1" x14ac:dyDescent="0.2">
      <c r="B32" s="189"/>
      <c r="C32" s="190"/>
      <c r="D32" s="190"/>
      <c r="E32" s="190"/>
      <c r="F32" s="190"/>
      <c r="G32" s="190"/>
      <c r="H32" s="190"/>
      <c r="I32" s="190"/>
      <c r="J32" s="190"/>
      <c r="K32" s="190"/>
      <c r="L32" s="190"/>
      <c r="M32" s="182"/>
      <c r="N32" s="183"/>
      <c r="O32" s="184"/>
      <c r="P32" s="184"/>
      <c r="Q32" s="185"/>
      <c r="R32" s="185"/>
      <c r="S32" s="185"/>
      <c r="T32" s="185"/>
      <c r="U32" s="185"/>
      <c r="V32" s="185"/>
      <c r="W32" s="177"/>
      <c r="X32" s="177"/>
      <c r="Y32" s="185"/>
      <c r="Z32" s="185"/>
      <c r="AA32" s="185"/>
      <c r="AB32" s="185"/>
      <c r="AC32" s="185"/>
      <c r="AD32" s="185"/>
      <c r="AE32" s="185"/>
      <c r="AF32" s="185"/>
      <c r="AG32" s="183"/>
      <c r="AH32" s="183"/>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95"/>
      <c r="DI32" s="72"/>
      <c r="DJ32" s="72"/>
      <c r="DK32" s="72"/>
      <c r="DL32" s="72"/>
      <c r="DM32" s="72"/>
      <c r="DN32" s="72"/>
    </row>
    <row r="33" spans="2:118" ht="8.25" customHeight="1" x14ac:dyDescent="0.2">
      <c r="B33" s="189"/>
      <c r="C33" s="190"/>
      <c r="D33" s="190"/>
      <c r="E33" s="190"/>
      <c r="F33" s="190"/>
      <c r="G33" s="190"/>
      <c r="H33" s="190"/>
      <c r="I33" s="190"/>
      <c r="J33" s="190"/>
      <c r="K33" s="190"/>
      <c r="L33" s="190"/>
      <c r="M33" s="182"/>
      <c r="N33" s="183"/>
      <c r="O33" s="184"/>
      <c r="P33" s="184"/>
      <c r="Q33" s="185"/>
      <c r="R33" s="185"/>
      <c r="S33" s="185"/>
      <c r="T33" s="185"/>
      <c r="U33" s="185"/>
      <c r="V33" s="185"/>
      <c r="W33" s="177"/>
      <c r="X33" s="177"/>
      <c r="Y33" s="185"/>
      <c r="Z33" s="185"/>
      <c r="AA33" s="185"/>
      <c r="AB33" s="185"/>
      <c r="AC33" s="185"/>
      <c r="AD33" s="185"/>
      <c r="AE33" s="185"/>
      <c r="AF33" s="185"/>
      <c r="AG33" s="183"/>
      <c r="AH33" s="183"/>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95"/>
      <c r="DI33" s="72"/>
      <c r="DJ33" s="72"/>
      <c r="DK33" s="72"/>
      <c r="DL33" s="72"/>
      <c r="DM33" s="72"/>
      <c r="DN33" s="72"/>
    </row>
    <row r="34" spans="2:118" ht="8.25" customHeight="1" x14ac:dyDescent="0.15">
      <c r="B34" s="189"/>
      <c r="C34" s="190"/>
      <c r="D34" s="190"/>
      <c r="E34" s="190"/>
      <c r="F34" s="190"/>
      <c r="G34" s="190"/>
      <c r="H34" s="190"/>
      <c r="I34" s="190"/>
      <c r="J34" s="190"/>
      <c r="K34" s="190"/>
      <c r="L34" s="190"/>
      <c r="M34" s="361"/>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3"/>
      <c r="DI34" s="72"/>
      <c r="DJ34" s="72"/>
      <c r="DK34" s="72"/>
      <c r="DL34" s="72"/>
      <c r="DM34" s="72"/>
      <c r="DN34" s="72"/>
    </row>
    <row r="35" spans="2:118" ht="8.25" customHeight="1" x14ac:dyDescent="0.15">
      <c r="B35" s="189"/>
      <c r="C35" s="190"/>
      <c r="D35" s="190"/>
      <c r="E35" s="190"/>
      <c r="F35" s="190"/>
      <c r="G35" s="190"/>
      <c r="H35" s="190"/>
      <c r="I35" s="190"/>
      <c r="J35" s="190"/>
      <c r="K35" s="190"/>
      <c r="L35" s="190"/>
      <c r="M35" s="364"/>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365"/>
      <c r="DI35" s="72"/>
      <c r="DJ35" s="72"/>
      <c r="DK35" s="72"/>
      <c r="DL35" s="72"/>
      <c r="DM35" s="72"/>
      <c r="DN35" s="72"/>
    </row>
    <row r="36" spans="2:118" ht="8.25" customHeight="1" x14ac:dyDescent="0.15">
      <c r="B36" s="189"/>
      <c r="C36" s="190"/>
      <c r="D36" s="190"/>
      <c r="E36" s="190"/>
      <c r="F36" s="190"/>
      <c r="G36" s="190"/>
      <c r="H36" s="190"/>
      <c r="I36" s="190"/>
      <c r="J36" s="190"/>
      <c r="K36" s="190"/>
      <c r="L36" s="190"/>
      <c r="M36" s="364"/>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c r="CA36" s="159"/>
      <c r="CB36" s="159"/>
      <c r="CC36" s="159"/>
      <c r="CD36" s="159"/>
      <c r="CE36" s="159"/>
      <c r="CF36" s="159"/>
      <c r="CG36" s="159"/>
      <c r="CH36" s="159"/>
      <c r="CI36" s="159"/>
      <c r="CJ36" s="159"/>
      <c r="CK36" s="159"/>
      <c r="CL36" s="159"/>
      <c r="CM36" s="159"/>
      <c r="CN36" s="159"/>
      <c r="CO36" s="159"/>
      <c r="CP36" s="159"/>
      <c r="CQ36" s="159"/>
      <c r="CR36" s="159"/>
      <c r="CS36" s="159"/>
      <c r="CT36" s="159"/>
      <c r="CU36" s="159"/>
      <c r="CV36" s="159"/>
      <c r="CW36" s="159"/>
      <c r="CX36" s="159"/>
      <c r="CY36" s="159"/>
      <c r="CZ36" s="159"/>
      <c r="DA36" s="159"/>
      <c r="DB36" s="159"/>
      <c r="DC36" s="159"/>
      <c r="DD36" s="159"/>
      <c r="DE36" s="159"/>
      <c r="DF36" s="159"/>
      <c r="DG36" s="159"/>
      <c r="DH36" s="365"/>
      <c r="DI36" s="72"/>
      <c r="DJ36" s="72"/>
      <c r="DK36" s="72"/>
      <c r="DL36" s="72"/>
      <c r="DM36" s="72"/>
      <c r="DN36" s="72"/>
    </row>
    <row r="37" spans="2:118" ht="8.25" customHeight="1" x14ac:dyDescent="0.15">
      <c r="B37" s="189"/>
      <c r="C37" s="190"/>
      <c r="D37" s="190"/>
      <c r="E37" s="190"/>
      <c r="F37" s="190"/>
      <c r="G37" s="190"/>
      <c r="H37" s="190"/>
      <c r="I37" s="190"/>
      <c r="J37" s="190"/>
      <c r="K37" s="190"/>
      <c r="L37" s="190"/>
      <c r="M37" s="366"/>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8"/>
      <c r="DI37" s="72"/>
      <c r="DJ37" s="72"/>
      <c r="DK37" s="72"/>
      <c r="DL37" s="72"/>
      <c r="DM37" s="72"/>
      <c r="DN37" s="72"/>
    </row>
    <row r="38" spans="2:118" ht="8.25" customHeight="1" x14ac:dyDescent="0.15">
      <c r="B38" s="191" t="s">
        <v>167</v>
      </c>
      <c r="C38" s="192"/>
      <c r="D38" s="192"/>
      <c r="E38" s="192"/>
      <c r="F38" s="192"/>
      <c r="G38" s="192"/>
      <c r="H38" s="192"/>
      <c r="I38" s="192"/>
      <c r="J38" s="192"/>
      <c r="K38" s="192"/>
      <c r="L38" s="192"/>
      <c r="M38" s="173">
        <v>1</v>
      </c>
      <c r="N38" s="174"/>
      <c r="O38" s="177"/>
      <c r="P38" s="177"/>
      <c r="Q38" s="177"/>
      <c r="R38" s="177"/>
      <c r="S38" s="177"/>
      <c r="T38" s="177"/>
      <c r="U38" s="177"/>
      <c r="V38" s="177"/>
      <c r="W38" s="177"/>
      <c r="X38" s="177"/>
      <c r="Y38" s="177"/>
      <c r="Z38" s="177"/>
      <c r="AA38" s="146" t="s">
        <v>12</v>
      </c>
      <c r="AB38" s="147"/>
      <c r="AC38" s="148"/>
      <c r="AD38" s="177"/>
      <c r="AE38" s="177"/>
      <c r="AF38" s="177"/>
      <c r="AG38" s="177"/>
      <c r="AH38" s="177"/>
      <c r="AI38" s="177"/>
      <c r="AJ38" s="177"/>
      <c r="AK38" s="177"/>
      <c r="AL38" s="177"/>
      <c r="AM38" s="177"/>
      <c r="AN38" s="177"/>
      <c r="AO38" s="177"/>
      <c r="AP38" s="146" t="s">
        <v>14</v>
      </c>
      <c r="AQ38" s="147"/>
      <c r="AR38" s="148"/>
      <c r="AS38" s="177"/>
      <c r="AT38" s="177"/>
      <c r="AU38" s="177"/>
      <c r="AV38" s="177"/>
      <c r="AW38" s="177"/>
      <c r="AX38" s="177"/>
      <c r="AY38" s="177"/>
      <c r="AZ38" s="177"/>
      <c r="BA38" s="177"/>
      <c r="BB38" s="177"/>
      <c r="BC38" s="177"/>
      <c r="BD38" s="177"/>
      <c r="BE38" s="173">
        <v>2</v>
      </c>
      <c r="BF38" s="190"/>
      <c r="BG38" s="197"/>
      <c r="BH38" s="177"/>
      <c r="BI38" s="177"/>
      <c r="BJ38" s="177"/>
      <c r="BK38" s="177"/>
      <c r="BL38" s="177"/>
      <c r="BM38" s="177"/>
      <c r="BN38" s="177"/>
      <c r="BO38" s="177"/>
      <c r="BP38" s="177"/>
      <c r="BQ38" s="177"/>
      <c r="BR38" s="177"/>
      <c r="BS38" s="146" t="s">
        <v>13</v>
      </c>
      <c r="BT38" s="147"/>
      <c r="BU38" s="148"/>
      <c r="BV38" s="177"/>
      <c r="BW38" s="177"/>
      <c r="BX38" s="177"/>
      <c r="BY38" s="177"/>
      <c r="BZ38" s="177"/>
      <c r="CA38" s="177"/>
      <c r="CB38" s="177"/>
      <c r="CC38" s="177"/>
      <c r="CD38" s="177"/>
      <c r="CE38" s="177"/>
      <c r="CF38" s="177"/>
      <c r="CG38" s="177"/>
      <c r="CH38" s="146" t="s">
        <v>14</v>
      </c>
      <c r="CI38" s="147"/>
      <c r="CJ38" s="148"/>
      <c r="CK38" s="177"/>
      <c r="CL38" s="177"/>
      <c r="CM38" s="177"/>
      <c r="CN38" s="177"/>
      <c r="CO38" s="177"/>
      <c r="CP38" s="177"/>
      <c r="CQ38" s="177"/>
      <c r="CR38" s="177"/>
      <c r="CS38" s="177"/>
      <c r="CT38" s="177"/>
      <c r="CU38" s="177"/>
      <c r="CV38" s="177"/>
      <c r="CW38" s="96"/>
      <c r="CX38" s="97"/>
      <c r="CY38" s="97"/>
      <c r="CZ38" s="97"/>
      <c r="DA38" s="97"/>
      <c r="DB38" s="97"/>
      <c r="DC38" s="97"/>
      <c r="DD38" s="97"/>
      <c r="DE38" s="97"/>
      <c r="DF38" s="97"/>
      <c r="DG38" s="97"/>
      <c r="DH38" s="98"/>
    </row>
    <row r="39" spans="2:118" ht="8.25" customHeight="1" x14ac:dyDescent="0.15">
      <c r="B39" s="189"/>
      <c r="C39" s="190"/>
      <c r="D39" s="190"/>
      <c r="E39" s="190"/>
      <c r="F39" s="190"/>
      <c r="G39" s="190"/>
      <c r="H39" s="190"/>
      <c r="I39" s="190"/>
      <c r="J39" s="190"/>
      <c r="K39" s="190"/>
      <c r="L39" s="190"/>
      <c r="M39" s="173"/>
      <c r="N39" s="174"/>
      <c r="O39" s="177"/>
      <c r="P39" s="177"/>
      <c r="Q39" s="177"/>
      <c r="R39" s="177"/>
      <c r="S39" s="177"/>
      <c r="T39" s="177"/>
      <c r="U39" s="177"/>
      <c r="V39" s="177"/>
      <c r="W39" s="177"/>
      <c r="X39" s="177"/>
      <c r="Y39" s="177"/>
      <c r="Z39" s="177"/>
      <c r="AA39" s="146"/>
      <c r="AB39" s="147"/>
      <c r="AC39" s="148"/>
      <c r="AD39" s="177"/>
      <c r="AE39" s="177"/>
      <c r="AF39" s="177"/>
      <c r="AG39" s="177"/>
      <c r="AH39" s="177"/>
      <c r="AI39" s="177"/>
      <c r="AJ39" s="177"/>
      <c r="AK39" s="177"/>
      <c r="AL39" s="177"/>
      <c r="AM39" s="177"/>
      <c r="AN39" s="177"/>
      <c r="AO39" s="177"/>
      <c r="AP39" s="146"/>
      <c r="AQ39" s="147"/>
      <c r="AR39" s="148"/>
      <c r="AS39" s="177"/>
      <c r="AT39" s="177"/>
      <c r="AU39" s="177"/>
      <c r="AV39" s="177"/>
      <c r="AW39" s="177"/>
      <c r="AX39" s="177"/>
      <c r="AY39" s="177"/>
      <c r="AZ39" s="177"/>
      <c r="BA39" s="177"/>
      <c r="BB39" s="177"/>
      <c r="BC39" s="177"/>
      <c r="BD39" s="177"/>
      <c r="BE39" s="173"/>
      <c r="BF39" s="190"/>
      <c r="BG39" s="197"/>
      <c r="BH39" s="177"/>
      <c r="BI39" s="177"/>
      <c r="BJ39" s="177"/>
      <c r="BK39" s="177"/>
      <c r="BL39" s="177"/>
      <c r="BM39" s="177"/>
      <c r="BN39" s="177"/>
      <c r="BO39" s="177"/>
      <c r="BP39" s="177"/>
      <c r="BQ39" s="177"/>
      <c r="BR39" s="177"/>
      <c r="BS39" s="146"/>
      <c r="BT39" s="147"/>
      <c r="BU39" s="148"/>
      <c r="BV39" s="177"/>
      <c r="BW39" s="177"/>
      <c r="BX39" s="177"/>
      <c r="BY39" s="177"/>
      <c r="BZ39" s="177"/>
      <c r="CA39" s="177"/>
      <c r="CB39" s="177"/>
      <c r="CC39" s="177"/>
      <c r="CD39" s="177"/>
      <c r="CE39" s="177"/>
      <c r="CF39" s="177"/>
      <c r="CG39" s="177"/>
      <c r="CH39" s="146"/>
      <c r="CI39" s="147"/>
      <c r="CJ39" s="148"/>
      <c r="CK39" s="177"/>
      <c r="CL39" s="177"/>
      <c r="CM39" s="177"/>
      <c r="CN39" s="177"/>
      <c r="CO39" s="177"/>
      <c r="CP39" s="177"/>
      <c r="CQ39" s="177"/>
      <c r="CR39" s="177"/>
      <c r="CS39" s="177"/>
      <c r="CT39" s="177"/>
      <c r="CU39" s="177"/>
      <c r="CV39" s="177"/>
      <c r="CW39" s="99"/>
      <c r="CX39" s="97"/>
      <c r="CY39" s="97"/>
      <c r="CZ39" s="97"/>
      <c r="DA39" s="97"/>
      <c r="DB39" s="97"/>
      <c r="DC39" s="97"/>
      <c r="DD39" s="97"/>
      <c r="DE39" s="97"/>
      <c r="DF39" s="97"/>
      <c r="DG39" s="97"/>
      <c r="DH39" s="98"/>
    </row>
    <row r="40" spans="2:118" ht="8.25" customHeight="1" x14ac:dyDescent="0.15">
      <c r="B40" s="189"/>
      <c r="C40" s="190"/>
      <c r="D40" s="190"/>
      <c r="E40" s="190"/>
      <c r="F40" s="190"/>
      <c r="G40" s="190"/>
      <c r="H40" s="190"/>
      <c r="I40" s="190"/>
      <c r="J40" s="190"/>
      <c r="K40" s="190"/>
      <c r="L40" s="190"/>
      <c r="M40" s="173"/>
      <c r="N40" s="174"/>
      <c r="O40" s="177"/>
      <c r="P40" s="177"/>
      <c r="Q40" s="177"/>
      <c r="R40" s="177"/>
      <c r="S40" s="177"/>
      <c r="T40" s="177"/>
      <c r="U40" s="177"/>
      <c r="V40" s="177"/>
      <c r="W40" s="177"/>
      <c r="X40" s="177"/>
      <c r="Y40" s="177"/>
      <c r="Z40" s="177"/>
      <c r="AA40" s="146"/>
      <c r="AB40" s="147"/>
      <c r="AC40" s="148"/>
      <c r="AD40" s="177"/>
      <c r="AE40" s="177"/>
      <c r="AF40" s="177"/>
      <c r="AG40" s="177"/>
      <c r="AH40" s="177"/>
      <c r="AI40" s="177"/>
      <c r="AJ40" s="177"/>
      <c r="AK40" s="177"/>
      <c r="AL40" s="177"/>
      <c r="AM40" s="177"/>
      <c r="AN40" s="177"/>
      <c r="AO40" s="177"/>
      <c r="AP40" s="146"/>
      <c r="AQ40" s="147"/>
      <c r="AR40" s="148"/>
      <c r="AS40" s="177"/>
      <c r="AT40" s="177"/>
      <c r="AU40" s="177"/>
      <c r="AV40" s="177"/>
      <c r="AW40" s="177"/>
      <c r="AX40" s="177"/>
      <c r="AY40" s="177"/>
      <c r="AZ40" s="177"/>
      <c r="BA40" s="177"/>
      <c r="BB40" s="177"/>
      <c r="BC40" s="177"/>
      <c r="BD40" s="177"/>
      <c r="BE40" s="173"/>
      <c r="BF40" s="190"/>
      <c r="BG40" s="197"/>
      <c r="BH40" s="177"/>
      <c r="BI40" s="177"/>
      <c r="BJ40" s="177"/>
      <c r="BK40" s="177"/>
      <c r="BL40" s="177"/>
      <c r="BM40" s="177"/>
      <c r="BN40" s="177"/>
      <c r="BO40" s="177"/>
      <c r="BP40" s="177"/>
      <c r="BQ40" s="177"/>
      <c r="BR40" s="177"/>
      <c r="BS40" s="146"/>
      <c r="BT40" s="147"/>
      <c r="BU40" s="148"/>
      <c r="BV40" s="177"/>
      <c r="BW40" s="177"/>
      <c r="BX40" s="177"/>
      <c r="BY40" s="177"/>
      <c r="BZ40" s="177"/>
      <c r="CA40" s="177"/>
      <c r="CB40" s="177"/>
      <c r="CC40" s="177"/>
      <c r="CD40" s="177"/>
      <c r="CE40" s="177"/>
      <c r="CF40" s="177"/>
      <c r="CG40" s="177"/>
      <c r="CH40" s="146"/>
      <c r="CI40" s="147"/>
      <c r="CJ40" s="148"/>
      <c r="CK40" s="177"/>
      <c r="CL40" s="177"/>
      <c r="CM40" s="177"/>
      <c r="CN40" s="177"/>
      <c r="CO40" s="177"/>
      <c r="CP40" s="177"/>
      <c r="CQ40" s="177"/>
      <c r="CR40" s="177"/>
      <c r="CS40" s="177"/>
      <c r="CT40" s="177"/>
      <c r="CU40" s="177"/>
      <c r="CV40" s="177"/>
      <c r="CW40" s="99"/>
      <c r="CX40" s="97"/>
      <c r="CY40" s="97"/>
      <c r="CZ40" s="97"/>
      <c r="DA40" s="97"/>
      <c r="DB40" s="97"/>
      <c r="DC40" s="97"/>
      <c r="DD40" s="97"/>
      <c r="DE40" s="97"/>
      <c r="DF40" s="97"/>
      <c r="DG40" s="97"/>
      <c r="DH40" s="98"/>
    </row>
    <row r="41" spans="2:118" ht="8.25" customHeight="1" thickBot="1" x14ac:dyDescent="0.2">
      <c r="B41" s="193"/>
      <c r="C41" s="194"/>
      <c r="D41" s="194"/>
      <c r="E41" s="194"/>
      <c r="F41" s="194"/>
      <c r="G41" s="194"/>
      <c r="H41" s="194"/>
      <c r="I41" s="194"/>
      <c r="J41" s="194"/>
      <c r="K41" s="194"/>
      <c r="L41" s="194"/>
      <c r="M41" s="175"/>
      <c r="N41" s="176"/>
      <c r="O41" s="178"/>
      <c r="P41" s="178"/>
      <c r="Q41" s="178"/>
      <c r="R41" s="178"/>
      <c r="S41" s="178"/>
      <c r="T41" s="178"/>
      <c r="U41" s="178"/>
      <c r="V41" s="178"/>
      <c r="W41" s="178"/>
      <c r="X41" s="178"/>
      <c r="Y41" s="178"/>
      <c r="Z41" s="178"/>
      <c r="AA41" s="149"/>
      <c r="AB41" s="150"/>
      <c r="AC41" s="151"/>
      <c r="AD41" s="178"/>
      <c r="AE41" s="178"/>
      <c r="AF41" s="178"/>
      <c r="AG41" s="178"/>
      <c r="AH41" s="178"/>
      <c r="AI41" s="178"/>
      <c r="AJ41" s="178"/>
      <c r="AK41" s="178"/>
      <c r="AL41" s="178"/>
      <c r="AM41" s="178"/>
      <c r="AN41" s="178"/>
      <c r="AO41" s="178"/>
      <c r="AP41" s="149"/>
      <c r="AQ41" s="150"/>
      <c r="AR41" s="151"/>
      <c r="AS41" s="178"/>
      <c r="AT41" s="178"/>
      <c r="AU41" s="178"/>
      <c r="AV41" s="178"/>
      <c r="AW41" s="178"/>
      <c r="AX41" s="178"/>
      <c r="AY41" s="178"/>
      <c r="AZ41" s="178"/>
      <c r="BA41" s="178"/>
      <c r="BB41" s="178"/>
      <c r="BC41" s="178"/>
      <c r="BD41" s="178"/>
      <c r="BE41" s="175"/>
      <c r="BF41" s="194"/>
      <c r="BG41" s="198"/>
      <c r="BH41" s="178"/>
      <c r="BI41" s="178"/>
      <c r="BJ41" s="178"/>
      <c r="BK41" s="178"/>
      <c r="BL41" s="178"/>
      <c r="BM41" s="178"/>
      <c r="BN41" s="178"/>
      <c r="BO41" s="178"/>
      <c r="BP41" s="178"/>
      <c r="BQ41" s="178"/>
      <c r="BR41" s="178"/>
      <c r="BS41" s="149"/>
      <c r="BT41" s="150"/>
      <c r="BU41" s="151"/>
      <c r="BV41" s="178"/>
      <c r="BW41" s="178"/>
      <c r="BX41" s="178"/>
      <c r="BY41" s="178"/>
      <c r="BZ41" s="178"/>
      <c r="CA41" s="178"/>
      <c r="CB41" s="178"/>
      <c r="CC41" s="178"/>
      <c r="CD41" s="178"/>
      <c r="CE41" s="178"/>
      <c r="CF41" s="178"/>
      <c r="CG41" s="178"/>
      <c r="CH41" s="149"/>
      <c r="CI41" s="150"/>
      <c r="CJ41" s="151"/>
      <c r="CK41" s="178"/>
      <c r="CL41" s="178"/>
      <c r="CM41" s="178"/>
      <c r="CN41" s="178"/>
      <c r="CO41" s="178"/>
      <c r="CP41" s="178"/>
      <c r="CQ41" s="178"/>
      <c r="CR41" s="178"/>
      <c r="CS41" s="178"/>
      <c r="CT41" s="178"/>
      <c r="CU41" s="178"/>
      <c r="CV41" s="178"/>
      <c r="CW41" s="100"/>
      <c r="CX41" s="101"/>
      <c r="CY41" s="101"/>
      <c r="CZ41" s="101"/>
      <c r="DA41" s="101"/>
      <c r="DB41" s="101"/>
      <c r="DC41" s="101"/>
      <c r="DD41" s="101"/>
      <c r="DE41" s="101"/>
      <c r="DF41" s="101"/>
      <c r="DG41" s="101"/>
      <c r="DH41" s="102"/>
    </row>
    <row r="42" spans="2:118" ht="8.25" customHeight="1" x14ac:dyDescent="0.2">
      <c r="B42" s="73"/>
      <c r="C42" s="73"/>
      <c r="D42" s="73"/>
      <c r="E42" s="73"/>
      <c r="F42" s="73"/>
      <c r="G42" s="73"/>
      <c r="H42" s="73"/>
      <c r="I42" s="73"/>
      <c r="J42" s="73"/>
      <c r="K42" s="73"/>
      <c r="L42" s="73"/>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2"/>
      <c r="CX42" s="72"/>
      <c r="CY42" s="72"/>
      <c r="CZ42" s="72"/>
      <c r="DA42" s="72"/>
      <c r="DB42" s="72"/>
      <c r="DC42" s="72"/>
      <c r="DD42" s="72"/>
      <c r="DE42" s="72"/>
      <c r="DF42" s="72"/>
      <c r="DG42" s="72"/>
      <c r="DH42" s="72"/>
    </row>
    <row r="43" spans="2:118" ht="8.25" customHeight="1" x14ac:dyDescent="0.2">
      <c r="B43" s="73"/>
      <c r="C43" s="73"/>
      <c r="D43" s="73"/>
      <c r="E43" s="73"/>
      <c r="F43" s="73"/>
      <c r="G43" s="73"/>
      <c r="H43" s="73"/>
      <c r="I43" s="73"/>
      <c r="J43" s="73"/>
      <c r="K43" s="73"/>
      <c r="L43" s="73"/>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2"/>
      <c r="CX43" s="72"/>
      <c r="CY43" s="72"/>
      <c r="CZ43" s="72"/>
      <c r="DA43" s="72"/>
      <c r="DB43" s="72"/>
      <c r="DC43" s="72"/>
      <c r="DD43" s="72"/>
      <c r="DE43" s="72"/>
      <c r="DF43" s="72"/>
      <c r="DG43" s="72"/>
      <c r="DH43" s="72"/>
    </row>
    <row r="44" spans="2:118" ht="8.25" customHeight="1" x14ac:dyDescent="0.2">
      <c r="B44" s="73"/>
      <c r="C44" s="73"/>
      <c r="D44" s="73"/>
      <c r="E44" s="73"/>
      <c r="F44" s="73"/>
      <c r="G44" s="73"/>
      <c r="H44" s="73"/>
      <c r="I44" s="73"/>
      <c r="J44" s="73"/>
      <c r="K44" s="73"/>
      <c r="L44" s="73"/>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2"/>
      <c r="CX44" s="72"/>
      <c r="CY44" s="72"/>
      <c r="CZ44" s="72"/>
      <c r="DA44" s="72"/>
      <c r="DB44" s="72"/>
      <c r="DC44" s="72"/>
      <c r="DD44" s="72"/>
      <c r="DE44" s="72"/>
      <c r="DF44" s="72"/>
      <c r="DG44" s="72"/>
      <c r="DH44" s="72"/>
    </row>
    <row r="45" spans="2:118" ht="8.25" customHeight="1" x14ac:dyDescent="0.15">
      <c r="B45" s="159" t="s">
        <v>166</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59"/>
      <c r="BQ45" s="159"/>
      <c r="BR45" s="159"/>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row>
    <row r="46" spans="2:118" ht="8.25" customHeight="1" x14ac:dyDescent="0.15">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row>
    <row r="47" spans="2:118" ht="8.25" customHeight="1" thickBot="1" x14ac:dyDescent="0.2">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59"/>
      <c r="BR47" s="159"/>
      <c r="BS47" s="159"/>
      <c r="BT47" s="159"/>
      <c r="BU47" s="159"/>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row>
    <row r="48" spans="2:118" ht="8.25" customHeight="1" x14ac:dyDescent="0.15">
      <c r="B48" s="215" t="s">
        <v>154</v>
      </c>
      <c r="C48" s="216"/>
      <c r="D48" s="216"/>
      <c r="E48" s="216"/>
      <c r="F48" s="216"/>
      <c r="G48" s="216"/>
      <c r="H48" s="216"/>
      <c r="I48" s="216"/>
      <c r="J48" s="216"/>
      <c r="K48" s="216"/>
      <c r="L48" s="216"/>
      <c r="M48" s="369"/>
      <c r="N48" s="258"/>
      <c r="O48" s="258"/>
      <c r="P48" s="258"/>
      <c r="Q48" s="219" t="s">
        <v>157</v>
      </c>
      <c r="R48" s="217"/>
      <c r="S48" s="217"/>
      <c r="T48" s="217"/>
      <c r="U48" s="217"/>
      <c r="V48" s="217"/>
      <c r="W48" s="217"/>
      <c r="X48" s="217"/>
      <c r="Y48" s="217"/>
      <c r="Z48" s="217"/>
      <c r="AA48" s="220"/>
      <c r="AB48" s="369"/>
      <c r="AC48" s="258"/>
      <c r="AD48" s="258"/>
      <c r="AE48" s="258"/>
      <c r="AF48" s="219" t="s">
        <v>214</v>
      </c>
      <c r="AG48" s="217"/>
      <c r="AH48" s="217"/>
      <c r="AI48" s="217"/>
      <c r="AJ48" s="217"/>
      <c r="AK48" s="217"/>
      <c r="AL48" s="217"/>
      <c r="AM48" s="217"/>
      <c r="AN48" s="217"/>
      <c r="AO48" s="217"/>
      <c r="AP48" s="220"/>
      <c r="AQ48" s="225" t="s">
        <v>155</v>
      </c>
      <c r="AR48" s="188"/>
      <c r="AS48" s="188"/>
      <c r="AT48" s="188"/>
      <c r="AU48" s="188"/>
      <c r="AV48" s="188"/>
      <c r="AW48" s="188"/>
      <c r="AX48" s="188"/>
      <c r="AY48" s="188"/>
      <c r="AZ48" s="188"/>
      <c r="BA48" s="226"/>
      <c r="BB48" s="372"/>
      <c r="BC48" s="372"/>
      <c r="BD48" s="372"/>
      <c r="BE48" s="372"/>
      <c r="BF48" s="372"/>
      <c r="BG48" s="372"/>
      <c r="BH48" s="372"/>
      <c r="BI48" s="199" t="s">
        <v>9</v>
      </c>
      <c r="BJ48" s="199"/>
      <c r="BK48" s="199"/>
      <c r="BL48" s="374"/>
      <c r="BM48" s="372"/>
      <c r="BN48" s="372"/>
      <c r="BO48" s="372"/>
      <c r="BP48" s="372"/>
      <c r="BQ48" s="372"/>
      <c r="BR48" s="372"/>
      <c r="BS48" s="199" t="s">
        <v>10</v>
      </c>
      <c r="BT48" s="199"/>
      <c r="BU48" s="199"/>
      <c r="BV48" s="374"/>
      <c r="BW48" s="372"/>
      <c r="BX48" s="372"/>
      <c r="BY48" s="372"/>
      <c r="BZ48" s="372"/>
      <c r="CA48" s="372"/>
      <c r="CB48" s="372"/>
      <c r="CC48" s="201" t="s">
        <v>11</v>
      </c>
      <c r="CD48" s="201"/>
      <c r="CE48" s="202"/>
      <c r="CF48" s="254" t="s">
        <v>158</v>
      </c>
      <c r="CG48" s="254"/>
      <c r="CH48" s="254"/>
      <c r="CI48" s="254"/>
      <c r="CJ48" s="254"/>
      <c r="CK48" s="254"/>
      <c r="CL48" s="254"/>
      <c r="CM48" s="254"/>
      <c r="CN48" s="254"/>
      <c r="CO48" s="254"/>
      <c r="CP48" s="254"/>
      <c r="CQ48" s="378"/>
      <c r="CR48" s="378"/>
      <c r="CS48" s="378"/>
      <c r="CT48" s="378"/>
      <c r="CU48" s="378"/>
      <c r="CV48" s="378"/>
      <c r="CW48" s="378"/>
      <c r="CX48" s="378"/>
      <c r="CY48" s="379"/>
      <c r="CZ48" s="109"/>
      <c r="DA48" s="109"/>
      <c r="DB48" s="109"/>
      <c r="DC48" s="109"/>
      <c r="DD48" s="109"/>
      <c r="DE48" s="109"/>
      <c r="DF48" s="109"/>
      <c r="DG48" s="109"/>
      <c r="DH48" s="109"/>
    </row>
    <row r="49" spans="2:112" ht="8.25" customHeight="1" x14ac:dyDescent="0.15">
      <c r="B49" s="209"/>
      <c r="C49" s="210"/>
      <c r="D49" s="210"/>
      <c r="E49" s="210"/>
      <c r="F49" s="210"/>
      <c r="G49" s="210"/>
      <c r="H49" s="210"/>
      <c r="I49" s="210"/>
      <c r="J49" s="210"/>
      <c r="K49" s="210"/>
      <c r="L49" s="210"/>
      <c r="M49" s="197"/>
      <c r="N49" s="177"/>
      <c r="O49" s="177"/>
      <c r="P49" s="177"/>
      <c r="Q49" s="221"/>
      <c r="R49" s="183"/>
      <c r="S49" s="183"/>
      <c r="T49" s="183"/>
      <c r="U49" s="183"/>
      <c r="V49" s="183"/>
      <c r="W49" s="183"/>
      <c r="X49" s="183"/>
      <c r="Y49" s="183"/>
      <c r="Z49" s="183"/>
      <c r="AA49" s="222"/>
      <c r="AB49" s="197"/>
      <c r="AC49" s="177"/>
      <c r="AD49" s="177"/>
      <c r="AE49" s="177"/>
      <c r="AF49" s="221"/>
      <c r="AG49" s="183"/>
      <c r="AH49" s="183"/>
      <c r="AI49" s="183"/>
      <c r="AJ49" s="183"/>
      <c r="AK49" s="183"/>
      <c r="AL49" s="183"/>
      <c r="AM49" s="183"/>
      <c r="AN49" s="183"/>
      <c r="AO49" s="183"/>
      <c r="AP49" s="222"/>
      <c r="AQ49" s="173"/>
      <c r="AR49" s="190"/>
      <c r="AS49" s="190"/>
      <c r="AT49" s="190"/>
      <c r="AU49" s="190"/>
      <c r="AV49" s="190"/>
      <c r="AW49" s="190"/>
      <c r="AX49" s="190"/>
      <c r="AY49" s="190"/>
      <c r="AZ49" s="190"/>
      <c r="BA49" s="174"/>
      <c r="BB49" s="373"/>
      <c r="BC49" s="373"/>
      <c r="BD49" s="373"/>
      <c r="BE49" s="373"/>
      <c r="BF49" s="373"/>
      <c r="BG49" s="373"/>
      <c r="BH49" s="373"/>
      <c r="BI49" s="200"/>
      <c r="BJ49" s="200"/>
      <c r="BK49" s="200"/>
      <c r="BL49" s="375"/>
      <c r="BM49" s="373"/>
      <c r="BN49" s="373"/>
      <c r="BO49" s="373"/>
      <c r="BP49" s="373"/>
      <c r="BQ49" s="373"/>
      <c r="BR49" s="373"/>
      <c r="BS49" s="200"/>
      <c r="BT49" s="200"/>
      <c r="BU49" s="200"/>
      <c r="BV49" s="375"/>
      <c r="BW49" s="373"/>
      <c r="BX49" s="373"/>
      <c r="BY49" s="373"/>
      <c r="BZ49" s="373"/>
      <c r="CA49" s="373"/>
      <c r="CB49" s="373"/>
      <c r="CC49" s="203"/>
      <c r="CD49" s="203"/>
      <c r="CE49" s="204"/>
      <c r="CF49" s="255"/>
      <c r="CG49" s="255"/>
      <c r="CH49" s="255"/>
      <c r="CI49" s="255"/>
      <c r="CJ49" s="255"/>
      <c r="CK49" s="255"/>
      <c r="CL49" s="255"/>
      <c r="CM49" s="255"/>
      <c r="CN49" s="255"/>
      <c r="CO49" s="255"/>
      <c r="CP49" s="255"/>
      <c r="CQ49" s="380"/>
      <c r="CR49" s="380"/>
      <c r="CS49" s="380"/>
      <c r="CT49" s="380"/>
      <c r="CU49" s="380"/>
      <c r="CV49" s="380"/>
      <c r="CW49" s="380"/>
      <c r="CX49" s="380"/>
      <c r="CY49" s="381"/>
      <c r="CZ49" s="109"/>
      <c r="DA49" s="109"/>
      <c r="DB49" s="109"/>
      <c r="DC49" s="109"/>
      <c r="DD49" s="109"/>
      <c r="DE49" s="109"/>
      <c r="DF49" s="109"/>
      <c r="DG49" s="109"/>
      <c r="DH49" s="109"/>
    </row>
    <row r="50" spans="2:112" ht="8.25" customHeight="1" x14ac:dyDescent="0.15">
      <c r="B50" s="209"/>
      <c r="C50" s="210"/>
      <c r="D50" s="210"/>
      <c r="E50" s="210"/>
      <c r="F50" s="210"/>
      <c r="G50" s="210"/>
      <c r="H50" s="210"/>
      <c r="I50" s="210"/>
      <c r="J50" s="210"/>
      <c r="K50" s="210"/>
      <c r="L50" s="210"/>
      <c r="M50" s="197"/>
      <c r="N50" s="177"/>
      <c r="O50" s="177"/>
      <c r="P50" s="177"/>
      <c r="Q50" s="221"/>
      <c r="R50" s="183"/>
      <c r="S50" s="183"/>
      <c r="T50" s="183"/>
      <c r="U50" s="183"/>
      <c r="V50" s="183"/>
      <c r="W50" s="183"/>
      <c r="X50" s="183"/>
      <c r="Y50" s="183"/>
      <c r="Z50" s="183"/>
      <c r="AA50" s="222"/>
      <c r="AB50" s="197"/>
      <c r="AC50" s="177"/>
      <c r="AD50" s="177"/>
      <c r="AE50" s="177"/>
      <c r="AF50" s="221"/>
      <c r="AG50" s="183"/>
      <c r="AH50" s="183"/>
      <c r="AI50" s="183"/>
      <c r="AJ50" s="183"/>
      <c r="AK50" s="183"/>
      <c r="AL50" s="183"/>
      <c r="AM50" s="183"/>
      <c r="AN50" s="183"/>
      <c r="AO50" s="183"/>
      <c r="AP50" s="222"/>
      <c r="AQ50" s="173"/>
      <c r="AR50" s="190"/>
      <c r="AS50" s="190"/>
      <c r="AT50" s="190"/>
      <c r="AU50" s="190"/>
      <c r="AV50" s="190"/>
      <c r="AW50" s="190"/>
      <c r="AX50" s="190"/>
      <c r="AY50" s="190"/>
      <c r="AZ50" s="190"/>
      <c r="BA50" s="174"/>
      <c r="BB50" s="373"/>
      <c r="BC50" s="373"/>
      <c r="BD50" s="373"/>
      <c r="BE50" s="373"/>
      <c r="BF50" s="373"/>
      <c r="BG50" s="373"/>
      <c r="BH50" s="373"/>
      <c r="BI50" s="200"/>
      <c r="BJ50" s="200"/>
      <c r="BK50" s="200"/>
      <c r="BL50" s="375"/>
      <c r="BM50" s="373"/>
      <c r="BN50" s="373"/>
      <c r="BO50" s="373"/>
      <c r="BP50" s="373"/>
      <c r="BQ50" s="373"/>
      <c r="BR50" s="373"/>
      <c r="BS50" s="200"/>
      <c r="BT50" s="200"/>
      <c r="BU50" s="200"/>
      <c r="BV50" s="375"/>
      <c r="BW50" s="373"/>
      <c r="BX50" s="373"/>
      <c r="BY50" s="373"/>
      <c r="BZ50" s="373"/>
      <c r="CA50" s="373"/>
      <c r="CB50" s="373"/>
      <c r="CC50" s="203"/>
      <c r="CD50" s="203"/>
      <c r="CE50" s="204"/>
      <c r="CF50" s="255"/>
      <c r="CG50" s="255"/>
      <c r="CH50" s="255"/>
      <c r="CI50" s="255"/>
      <c r="CJ50" s="255"/>
      <c r="CK50" s="255"/>
      <c r="CL50" s="255"/>
      <c r="CM50" s="255"/>
      <c r="CN50" s="255"/>
      <c r="CO50" s="255"/>
      <c r="CP50" s="255"/>
      <c r="CQ50" s="380"/>
      <c r="CR50" s="380"/>
      <c r="CS50" s="380"/>
      <c r="CT50" s="380"/>
      <c r="CU50" s="380"/>
      <c r="CV50" s="380"/>
      <c r="CW50" s="380"/>
      <c r="CX50" s="380"/>
      <c r="CY50" s="381"/>
      <c r="CZ50" s="109"/>
      <c r="DA50" s="109"/>
      <c r="DB50" s="109"/>
      <c r="DC50" s="109"/>
      <c r="DD50" s="109"/>
      <c r="DE50" s="109"/>
      <c r="DF50" s="109"/>
      <c r="DG50" s="109"/>
      <c r="DH50" s="109"/>
    </row>
    <row r="51" spans="2:112" ht="8.25" customHeight="1" x14ac:dyDescent="0.15">
      <c r="B51" s="209"/>
      <c r="C51" s="210"/>
      <c r="D51" s="210"/>
      <c r="E51" s="210"/>
      <c r="F51" s="210"/>
      <c r="G51" s="210"/>
      <c r="H51" s="210"/>
      <c r="I51" s="210"/>
      <c r="J51" s="210"/>
      <c r="K51" s="210"/>
      <c r="L51" s="210"/>
      <c r="M51" s="370"/>
      <c r="N51" s="371"/>
      <c r="O51" s="371"/>
      <c r="P51" s="371"/>
      <c r="Q51" s="223"/>
      <c r="R51" s="218"/>
      <c r="S51" s="218"/>
      <c r="T51" s="218"/>
      <c r="U51" s="218"/>
      <c r="V51" s="218"/>
      <c r="W51" s="218"/>
      <c r="X51" s="218"/>
      <c r="Y51" s="218"/>
      <c r="Z51" s="218"/>
      <c r="AA51" s="224"/>
      <c r="AB51" s="370"/>
      <c r="AC51" s="371"/>
      <c r="AD51" s="371"/>
      <c r="AE51" s="371"/>
      <c r="AF51" s="223"/>
      <c r="AG51" s="218"/>
      <c r="AH51" s="218"/>
      <c r="AI51" s="218"/>
      <c r="AJ51" s="218"/>
      <c r="AK51" s="218"/>
      <c r="AL51" s="218"/>
      <c r="AM51" s="218"/>
      <c r="AN51" s="218"/>
      <c r="AO51" s="218"/>
      <c r="AP51" s="224"/>
      <c r="AQ51" s="227"/>
      <c r="AR51" s="228"/>
      <c r="AS51" s="228"/>
      <c r="AT51" s="228"/>
      <c r="AU51" s="228"/>
      <c r="AV51" s="228"/>
      <c r="AW51" s="228"/>
      <c r="AX51" s="228"/>
      <c r="AY51" s="228"/>
      <c r="AZ51" s="228"/>
      <c r="BA51" s="229"/>
      <c r="BB51" s="373"/>
      <c r="BC51" s="373"/>
      <c r="BD51" s="373"/>
      <c r="BE51" s="373"/>
      <c r="BF51" s="373"/>
      <c r="BG51" s="373"/>
      <c r="BH51" s="373"/>
      <c r="BI51" s="200"/>
      <c r="BJ51" s="200"/>
      <c r="BK51" s="200"/>
      <c r="BL51" s="376"/>
      <c r="BM51" s="377"/>
      <c r="BN51" s="377"/>
      <c r="BO51" s="377"/>
      <c r="BP51" s="377"/>
      <c r="BQ51" s="377"/>
      <c r="BR51" s="377"/>
      <c r="BS51" s="200"/>
      <c r="BT51" s="200"/>
      <c r="BU51" s="200"/>
      <c r="BV51" s="376"/>
      <c r="BW51" s="377"/>
      <c r="BX51" s="377"/>
      <c r="BY51" s="377"/>
      <c r="BZ51" s="377"/>
      <c r="CA51" s="377"/>
      <c r="CB51" s="377"/>
      <c r="CC51" s="205"/>
      <c r="CD51" s="205"/>
      <c r="CE51" s="206"/>
      <c r="CF51" s="256"/>
      <c r="CG51" s="256"/>
      <c r="CH51" s="256"/>
      <c r="CI51" s="256"/>
      <c r="CJ51" s="256"/>
      <c r="CK51" s="256"/>
      <c r="CL51" s="256"/>
      <c r="CM51" s="256"/>
      <c r="CN51" s="256"/>
      <c r="CO51" s="256"/>
      <c r="CP51" s="256"/>
      <c r="CQ51" s="382"/>
      <c r="CR51" s="382"/>
      <c r="CS51" s="382"/>
      <c r="CT51" s="382"/>
      <c r="CU51" s="382"/>
      <c r="CV51" s="382"/>
      <c r="CW51" s="382"/>
      <c r="CX51" s="382"/>
      <c r="CY51" s="383"/>
      <c r="CZ51" s="109"/>
      <c r="DA51" s="109"/>
      <c r="DB51" s="109"/>
      <c r="DC51" s="109"/>
      <c r="DD51" s="109"/>
      <c r="DE51" s="109"/>
      <c r="DF51" s="109"/>
      <c r="DG51" s="109"/>
      <c r="DH51" s="109"/>
    </row>
    <row r="52" spans="2:112" ht="8.25" customHeight="1" x14ac:dyDescent="0.15">
      <c r="B52" s="207" t="s">
        <v>173</v>
      </c>
      <c r="C52" s="208"/>
      <c r="D52" s="208"/>
      <c r="E52" s="208"/>
      <c r="F52" s="208"/>
      <c r="G52" s="208"/>
      <c r="H52" s="208"/>
      <c r="I52" s="208"/>
      <c r="J52" s="208"/>
      <c r="K52" s="208"/>
      <c r="L52" s="208"/>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128"/>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30"/>
      <c r="CZ52" s="109"/>
      <c r="DA52" s="109"/>
      <c r="DB52" s="109"/>
      <c r="DC52" s="109"/>
      <c r="DD52" s="109"/>
      <c r="DE52" s="109"/>
      <c r="DF52" s="109"/>
      <c r="DG52" s="109"/>
      <c r="DH52" s="109"/>
    </row>
    <row r="53" spans="2:112" ht="8.25" customHeight="1" x14ac:dyDescent="0.15">
      <c r="B53" s="209"/>
      <c r="C53" s="210"/>
      <c r="D53" s="210"/>
      <c r="E53" s="210"/>
      <c r="F53" s="210"/>
      <c r="G53" s="210"/>
      <c r="H53" s="210"/>
      <c r="I53" s="210"/>
      <c r="J53" s="210"/>
      <c r="K53" s="210"/>
      <c r="L53" s="210"/>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131"/>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3"/>
      <c r="CZ53" s="109"/>
      <c r="DA53" s="109"/>
      <c r="DB53" s="109"/>
      <c r="DC53" s="109"/>
      <c r="DD53" s="109"/>
      <c r="DE53" s="109"/>
      <c r="DF53" s="109"/>
      <c r="DG53" s="109"/>
      <c r="DH53" s="109"/>
    </row>
    <row r="54" spans="2:112" ht="8.25" customHeight="1" x14ac:dyDescent="0.15">
      <c r="B54" s="209"/>
      <c r="C54" s="210"/>
      <c r="D54" s="210"/>
      <c r="E54" s="210"/>
      <c r="F54" s="210"/>
      <c r="G54" s="210"/>
      <c r="H54" s="210"/>
      <c r="I54" s="210"/>
      <c r="J54" s="210"/>
      <c r="K54" s="210"/>
      <c r="L54" s="210"/>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131"/>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3"/>
      <c r="CZ54" s="109"/>
      <c r="DA54" s="109"/>
      <c r="DB54" s="109"/>
      <c r="DC54" s="109"/>
      <c r="DD54" s="109"/>
      <c r="DE54" s="109"/>
      <c r="DF54" s="109"/>
      <c r="DG54" s="109"/>
      <c r="DH54" s="109"/>
    </row>
    <row r="55" spans="2:112" ht="8.25" customHeight="1" thickBot="1" x14ac:dyDescent="0.2">
      <c r="B55" s="211"/>
      <c r="C55" s="212"/>
      <c r="D55" s="212"/>
      <c r="E55" s="212"/>
      <c r="F55" s="212"/>
      <c r="G55" s="212"/>
      <c r="H55" s="212"/>
      <c r="I55" s="212"/>
      <c r="J55" s="212"/>
      <c r="K55" s="212"/>
      <c r="L55" s="212"/>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134"/>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c r="CX55" s="135"/>
      <c r="CY55" s="136"/>
      <c r="CZ55" s="109"/>
      <c r="DA55" s="109"/>
      <c r="DB55" s="109"/>
      <c r="DC55" s="109"/>
      <c r="DD55" s="109"/>
      <c r="DE55" s="109"/>
      <c r="DF55" s="109"/>
      <c r="DG55" s="109"/>
      <c r="DH55" s="109"/>
    </row>
    <row r="56" spans="2:112" ht="8.25" customHeight="1" x14ac:dyDescent="0.2">
      <c r="B56" s="73"/>
      <c r="C56" s="73"/>
      <c r="D56" s="73"/>
      <c r="E56" s="73"/>
      <c r="F56" s="73"/>
      <c r="G56" s="73"/>
      <c r="H56" s="73"/>
      <c r="I56" s="73"/>
      <c r="J56" s="73"/>
      <c r="K56" s="73"/>
      <c r="L56" s="73"/>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2"/>
      <c r="CX56" s="72"/>
      <c r="CY56" s="72"/>
      <c r="CZ56" s="72"/>
      <c r="DA56" s="72"/>
      <c r="DB56" s="72"/>
      <c r="DC56" s="72"/>
      <c r="DD56" s="72"/>
      <c r="DE56" s="72"/>
      <c r="DF56" s="72"/>
      <c r="DG56" s="72"/>
      <c r="DH56" s="72"/>
    </row>
    <row r="57" spans="2:112" ht="8.25" customHeight="1" x14ac:dyDescent="0.2">
      <c r="B57" s="73"/>
      <c r="C57" s="73"/>
      <c r="D57" s="73"/>
      <c r="E57" s="73"/>
      <c r="F57" s="73"/>
      <c r="G57" s="73"/>
      <c r="H57" s="73"/>
      <c r="I57" s="73"/>
      <c r="J57" s="73"/>
      <c r="K57" s="73"/>
      <c r="L57" s="73"/>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2"/>
      <c r="CX57" s="72"/>
      <c r="CY57" s="72"/>
      <c r="CZ57" s="72"/>
      <c r="DA57" s="72"/>
      <c r="DB57" s="72"/>
      <c r="DC57" s="72"/>
      <c r="DD57" s="72"/>
      <c r="DE57" s="72"/>
      <c r="DF57" s="72"/>
      <c r="DG57" s="72"/>
      <c r="DH57" s="72"/>
    </row>
    <row r="58" spans="2:112" ht="8.25" customHeight="1" x14ac:dyDescent="0.2">
      <c r="B58" s="73"/>
      <c r="C58" s="73"/>
      <c r="D58" s="73"/>
      <c r="E58" s="73"/>
      <c r="F58" s="73"/>
      <c r="G58" s="73"/>
      <c r="H58" s="73"/>
      <c r="I58" s="73"/>
      <c r="J58" s="73"/>
      <c r="K58" s="73"/>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2"/>
      <c r="CX58" s="72"/>
      <c r="CY58" s="72"/>
      <c r="CZ58" s="72"/>
      <c r="DA58" s="72"/>
      <c r="DB58" s="72"/>
      <c r="DC58" s="72"/>
      <c r="DD58" s="72"/>
      <c r="DE58" s="72"/>
      <c r="DF58" s="72"/>
      <c r="DG58" s="72"/>
      <c r="DH58" s="72"/>
    </row>
    <row r="59" spans="2:112" ht="8.25" customHeight="1" x14ac:dyDescent="0.15">
      <c r="B59" s="152" t="s">
        <v>187</v>
      </c>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2"/>
      <c r="BR59" s="152"/>
      <c r="BS59" s="152"/>
      <c r="BT59" s="152"/>
      <c r="BU59" s="152"/>
      <c r="BV59" s="152"/>
      <c r="BW59" s="152"/>
      <c r="BX59" s="152"/>
      <c r="BY59" s="152"/>
      <c r="BZ59" s="152"/>
      <c r="CA59" s="152"/>
      <c r="CB59" s="152"/>
      <c r="CC59" s="152"/>
      <c r="CD59" s="152"/>
      <c r="CE59" s="152"/>
      <c r="CF59" s="152"/>
      <c r="CG59" s="152"/>
      <c r="CH59" s="152"/>
      <c r="CI59" s="152"/>
      <c r="CJ59" s="152"/>
      <c r="CK59" s="152"/>
      <c r="CL59" s="152"/>
      <c r="CM59" s="152"/>
      <c r="CN59" s="152"/>
      <c r="CO59" s="152"/>
      <c r="CP59" s="152"/>
      <c r="CQ59" s="152"/>
      <c r="CR59" s="152"/>
      <c r="CS59" s="152"/>
      <c r="CT59" s="152"/>
      <c r="CU59" s="152"/>
      <c r="CV59" s="152"/>
      <c r="CW59" s="152"/>
      <c r="CX59" s="152"/>
      <c r="CY59" s="152"/>
      <c r="CZ59" s="152"/>
      <c r="DA59" s="152"/>
      <c r="DB59" s="152"/>
      <c r="DC59" s="152"/>
      <c r="DD59" s="152"/>
      <c r="DE59" s="152"/>
      <c r="DF59" s="152"/>
      <c r="DG59" s="152"/>
      <c r="DH59" s="152"/>
    </row>
    <row r="60" spans="2:112" ht="8.2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2"/>
      <c r="CO60" s="152"/>
      <c r="CP60" s="152"/>
      <c r="CQ60" s="152"/>
      <c r="CR60" s="152"/>
      <c r="CS60" s="152"/>
      <c r="CT60" s="152"/>
      <c r="CU60" s="152"/>
      <c r="CV60" s="152"/>
      <c r="CW60" s="152"/>
      <c r="CX60" s="152"/>
      <c r="CY60" s="152"/>
      <c r="CZ60" s="152"/>
      <c r="DA60" s="152"/>
      <c r="DB60" s="152"/>
      <c r="DC60" s="152"/>
      <c r="DD60" s="152"/>
      <c r="DE60" s="152"/>
      <c r="DF60" s="152"/>
      <c r="DG60" s="152"/>
      <c r="DH60" s="152"/>
    </row>
    <row r="61" spans="2:112" ht="8.25" customHeight="1" thickBot="1" x14ac:dyDescent="0.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2"/>
      <c r="CO61" s="152"/>
      <c r="CP61" s="152"/>
      <c r="CQ61" s="152"/>
      <c r="CR61" s="152"/>
      <c r="CS61" s="152"/>
      <c r="CT61" s="152"/>
      <c r="CU61" s="152"/>
      <c r="CV61" s="152"/>
      <c r="CW61" s="152"/>
      <c r="CX61" s="152"/>
      <c r="CY61" s="152"/>
      <c r="CZ61" s="152"/>
      <c r="DA61" s="152"/>
      <c r="DB61" s="152"/>
      <c r="DC61" s="152"/>
      <c r="DD61" s="152"/>
      <c r="DE61" s="152"/>
      <c r="DF61" s="152"/>
      <c r="DG61" s="152"/>
      <c r="DH61" s="152"/>
    </row>
    <row r="62" spans="2:112" ht="8.25" customHeight="1" x14ac:dyDescent="0.15">
      <c r="B62" s="160" t="s">
        <v>170</v>
      </c>
      <c r="C62" s="161"/>
      <c r="D62" s="161"/>
      <c r="E62" s="161"/>
      <c r="F62" s="161"/>
      <c r="G62" s="161"/>
      <c r="H62" s="161"/>
      <c r="I62" s="161"/>
      <c r="J62" s="161"/>
      <c r="K62" s="161"/>
      <c r="L62" s="161"/>
      <c r="M62" s="161"/>
      <c r="N62" s="162"/>
      <c r="O62" s="169" t="s">
        <v>170</v>
      </c>
      <c r="P62" s="161"/>
      <c r="Q62" s="161"/>
      <c r="R62" s="161"/>
      <c r="S62" s="161"/>
      <c r="T62" s="161"/>
      <c r="U62" s="161"/>
      <c r="V62" s="161"/>
      <c r="W62" s="161"/>
      <c r="X62" s="161"/>
      <c r="Y62" s="161"/>
      <c r="Z62" s="161"/>
      <c r="AA62" s="161"/>
      <c r="AB62" s="169" t="s">
        <v>212</v>
      </c>
      <c r="AC62" s="161"/>
      <c r="AD62" s="161"/>
      <c r="AE62" s="161"/>
      <c r="AF62" s="161"/>
      <c r="AG62" s="161"/>
      <c r="AH62" s="161"/>
      <c r="AI62" s="161"/>
      <c r="AJ62" s="161"/>
      <c r="AK62" s="161"/>
      <c r="AL62" s="161"/>
      <c r="AM62" s="161"/>
      <c r="AN62" s="270"/>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81"/>
      <c r="DC62" s="81"/>
      <c r="DD62" s="81"/>
      <c r="DE62" s="81"/>
      <c r="DF62" s="81"/>
      <c r="DG62" s="81"/>
      <c r="DH62" s="81"/>
    </row>
    <row r="63" spans="2:112" ht="8.25" customHeight="1" x14ac:dyDescent="0.15">
      <c r="B63" s="163"/>
      <c r="C63" s="164"/>
      <c r="D63" s="164"/>
      <c r="E63" s="164"/>
      <c r="F63" s="164"/>
      <c r="G63" s="164"/>
      <c r="H63" s="164"/>
      <c r="I63" s="164"/>
      <c r="J63" s="164"/>
      <c r="K63" s="164"/>
      <c r="L63" s="164"/>
      <c r="M63" s="164"/>
      <c r="N63" s="165"/>
      <c r="O63" s="170"/>
      <c r="P63" s="164"/>
      <c r="Q63" s="164"/>
      <c r="R63" s="164"/>
      <c r="S63" s="164"/>
      <c r="T63" s="164"/>
      <c r="U63" s="164"/>
      <c r="V63" s="164"/>
      <c r="W63" s="164"/>
      <c r="X63" s="164"/>
      <c r="Y63" s="164"/>
      <c r="Z63" s="164"/>
      <c r="AA63" s="164"/>
      <c r="AB63" s="170"/>
      <c r="AC63" s="164"/>
      <c r="AD63" s="164"/>
      <c r="AE63" s="164"/>
      <c r="AF63" s="164"/>
      <c r="AG63" s="164"/>
      <c r="AH63" s="164"/>
      <c r="AI63" s="164"/>
      <c r="AJ63" s="164"/>
      <c r="AK63" s="164"/>
      <c r="AL63" s="164"/>
      <c r="AM63" s="164"/>
      <c r="AN63" s="271"/>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81"/>
      <c r="DC63" s="81"/>
      <c r="DD63" s="81"/>
      <c r="DE63" s="81"/>
      <c r="DF63" s="81"/>
      <c r="DG63" s="81"/>
      <c r="DH63" s="81"/>
    </row>
    <row r="64" spans="2:112" ht="8.25" customHeight="1" x14ac:dyDescent="0.15">
      <c r="B64" s="166"/>
      <c r="C64" s="167"/>
      <c r="D64" s="167"/>
      <c r="E64" s="167"/>
      <c r="F64" s="167"/>
      <c r="G64" s="167"/>
      <c r="H64" s="167"/>
      <c r="I64" s="167"/>
      <c r="J64" s="167"/>
      <c r="K64" s="167"/>
      <c r="L64" s="167"/>
      <c r="M64" s="167"/>
      <c r="N64" s="168"/>
      <c r="O64" s="171"/>
      <c r="P64" s="167"/>
      <c r="Q64" s="167"/>
      <c r="R64" s="167"/>
      <c r="S64" s="167"/>
      <c r="T64" s="167"/>
      <c r="U64" s="167"/>
      <c r="V64" s="167"/>
      <c r="W64" s="167"/>
      <c r="X64" s="167"/>
      <c r="Y64" s="167"/>
      <c r="Z64" s="167"/>
      <c r="AA64" s="167"/>
      <c r="AB64" s="171"/>
      <c r="AC64" s="167"/>
      <c r="AD64" s="167"/>
      <c r="AE64" s="167"/>
      <c r="AF64" s="167"/>
      <c r="AG64" s="167"/>
      <c r="AH64" s="167"/>
      <c r="AI64" s="167"/>
      <c r="AJ64" s="167"/>
      <c r="AK64" s="167"/>
      <c r="AL64" s="167"/>
      <c r="AM64" s="167"/>
      <c r="AN64" s="272"/>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81"/>
      <c r="DC64" s="81"/>
      <c r="DD64" s="81"/>
      <c r="DE64" s="81"/>
      <c r="DF64" s="81"/>
      <c r="DG64" s="81"/>
      <c r="DH64" s="81"/>
    </row>
    <row r="65" spans="2:112" ht="8.25" customHeight="1" x14ac:dyDescent="0.15">
      <c r="B65" s="273" t="s">
        <v>172</v>
      </c>
      <c r="C65" s="154"/>
      <c r="D65" s="154"/>
      <c r="E65" s="154"/>
      <c r="F65" s="384"/>
      <c r="G65" s="384"/>
      <c r="H65" s="384"/>
      <c r="I65" s="384"/>
      <c r="J65" s="384"/>
      <c r="K65" s="384"/>
      <c r="L65" s="154" t="s">
        <v>171</v>
      </c>
      <c r="M65" s="154"/>
      <c r="N65" s="154"/>
      <c r="O65" s="153" t="s">
        <v>186</v>
      </c>
      <c r="P65" s="154"/>
      <c r="Q65" s="154"/>
      <c r="R65" s="154"/>
      <c r="S65" s="384"/>
      <c r="T65" s="384"/>
      <c r="U65" s="384"/>
      <c r="V65" s="384"/>
      <c r="W65" s="384"/>
      <c r="X65" s="384"/>
      <c r="Y65" s="154" t="s">
        <v>171</v>
      </c>
      <c r="Z65" s="154"/>
      <c r="AA65" s="154"/>
      <c r="AB65" s="387"/>
      <c r="AC65" s="384"/>
      <c r="AD65" s="384"/>
      <c r="AE65" s="384"/>
      <c r="AF65" s="384"/>
      <c r="AG65" s="384"/>
      <c r="AH65" s="384"/>
      <c r="AI65" s="384"/>
      <c r="AJ65" s="384"/>
      <c r="AK65" s="384"/>
      <c r="AL65" s="154" t="s">
        <v>213</v>
      </c>
      <c r="AM65" s="154"/>
      <c r="AN65" s="276"/>
      <c r="AO65" s="77"/>
      <c r="AP65" s="77"/>
      <c r="AQ65" s="77"/>
      <c r="AR65" s="77"/>
      <c r="AS65" s="77"/>
      <c r="AT65" s="77"/>
      <c r="AU65" s="77"/>
      <c r="AV65" s="77"/>
      <c r="AW65" s="77"/>
      <c r="AX65" s="77"/>
      <c r="AY65" s="78"/>
      <c r="AZ65" s="78"/>
      <c r="BA65" s="78"/>
      <c r="BB65" s="77"/>
      <c r="BC65" s="77"/>
      <c r="BD65" s="77"/>
      <c r="BE65" s="77"/>
      <c r="BF65" s="77"/>
      <c r="BG65" s="77"/>
      <c r="BH65" s="77"/>
      <c r="BI65" s="77"/>
      <c r="BJ65" s="77"/>
      <c r="BK65" s="77"/>
      <c r="BL65" s="78"/>
      <c r="BM65" s="78"/>
      <c r="BN65" s="78"/>
      <c r="BO65" s="77"/>
      <c r="BP65" s="77"/>
      <c r="BQ65" s="77"/>
      <c r="BR65" s="77"/>
      <c r="BS65" s="77"/>
      <c r="BT65" s="77"/>
      <c r="BU65" s="77"/>
      <c r="BV65" s="77"/>
      <c r="BW65" s="77"/>
      <c r="BX65" s="77"/>
      <c r="BY65" s="78"/>
      <c r="BZ65" s="78"/>
      <c r="CA65" s="78"/>
      <c r="CB65" s="77"/>
      <c r="CC65" s="77"/>
      <c r="CD65" s="77"/>
      <c r="CE65" s="77"/>
      <c r="CF65" s="77"/>
      <c r="CG65" s="77"/>
      <c r="CH65" s="77"/>
      <c r="CI65" s="77"/>
      <c r="CJ65" s="77"/>
      <c r="CK65" s="77"/>
      <c r="CL65" s="78"/>
      <c r="CM65" s="78"/>
      <c r="CN65" s="78"/>
      <c r="CO65" s="77"/>
      <c r="CP65" s="77"/>
      <c r="CQ65" s="77"/>
      <c r="CR65" s="77"/>
      <c r="CS65" s="77"/>
      <c r="CT65" s="77"/>
      <c r="CU65" s="77"/>
      <c r="CV65" s="77"/>
      <c r="CW65" s="77"/>
      <c r="CX65" s="77"/>
      <c r="CY65" s="78"/>
      <c r="CZ65" s="78"/>
      <c r="DA65" s="78"/>
      <c r="DB65" s="81"/>
      <c r="DC65" s="81"/>
      <c r="DD65" s="81"/>
      <c r="DE65" s="81"/>
      <c r="DF65" s="81"/>
      <c r="DG65" s="81"/>
      <c r="DH65" s="81"/>
    </row>
    <row r="66" spans="2:112" ht="8.25" customHeight="1" x14ac:dyDescent="0.15">
      <c r="B66" s="274"/>
      <c r="C66" s="156"/>
      <c r="D66" s="156"/>
      <c r="E66" s="156"/>
      <c r="F66" s="385"/>
      <c r="G66" s="385"/>
      <c r="H66" s="385"/>
      <c r="I66" s="385"/>
      <c r="J66" s="385"/>
      <c r="K66" s="385"/>
      <c r="L66" s="156"/>
      <c r="M66" s="156"/>
      <c r="N66" s="156"/>
      <c r="O66" s="155"/>
      <c r="P66" s="156"/>
      <c r="Q66" s="156"/>
      <c r="R66" s="156"/>
      <c r="S66" s="385"/>
      <c r="T66" s="385"/>
      <c r="U66" s="385"/>
      <c r="V66" s="385"/>
      <c r="W66" s="385"/>
      <c r="X66" s="385"/>
      <c r="Y66" s="156"/>
      <c r="Z66" s="156"/>
      <c r="AA66" s="156"/>
      <c r="AB66" s="388"/>
      <c r="AC66" s="385"/>
      <c r="AD66" s="385"/>
      <c r="AE66" s="385"/>
      <c r="AF66" s="385"/>
      <c r="AG66" s="385"/>
      <c r="AH66" s="385"/>
      <c r="AI66" s="385"/>
      <c r="AJ66" s="385"/>
      <c r="AK66" s="385"/>
      <c r="AL66" s="156"/>
      <c r="AM66" s="156"/>
      <c r="AN66" s="277"/>
      <c r="AO66" s="77"/>
      <c r="AP66" s="77"/>
      <c r="AQ66" s="77"/>
      <c r="AR66" s="77"/>
      <c r="AS66" s="77"/>
      <c r="AT66" s="77"/>
      <c r="AU66" s="77"/>
      <c r="AV66" s="77"/>
      <c r="AW66" s="77"/>
      <c r="AX66" s="77"/>
      <c r="AY66" s="78"/>
      <c r="AZ66" s="78"/>
      <c r="BA66" s="78"/>
      <c r="BB66" s="77"/>
      <c r="BC66" s="77"/>
      <c r="BD66" s="77"/>
      <c r="BE66" s="77"/>
      <c r="BF66" s="77"/>
      <c r="BG66" s="77"/>
      <c r="BH66" s="77"/>
      <c r="BI66" s="77"/>
      <c r="BJ66" s="77"/>
      <c r="BK66" s="77"/>
      <c r="BL66" s="78"/>
      <c r="BM66" s="78"/>
      <c r="BN66" s="78"/>
      <c r="BO66" s="77"/>
      <c r="BP66" s="77"/>
      <c r="BQ66" s="77"/>
      <c r="BR66" s="77"/>
      <c r="BS66" s="77"/>
      <c r="BT66" s="77"/>
      <c r="BU66" s="77"/>
      <c r="BV66" s="77"/>
      <c r="BW66" s="77"/>
      <c r="BX66" s="77"/>
      <c r="BY66" s="78"/>
      <c r="BZ66" s="78"/>
      <c r="CA66" s="78"/>
      <c r="CB66" s="77"/>
      <c r="CC66" s="77"/>
      <c r="CD66" s="77"/>
      <c r="CE66" s="77"/>
      <c r="CF66" s="77"/>
      <c r="CG66" s="77"/>
      <c r="CH66" s="77"/>
      <c r="CI66" s="77"/>
      <c r="CJ66" s="77"/>
      <c r="CK66" s="77"/>
      <c r="CL66" s="78"/>
      <c r="CM66" s="78"/>
      <c r="CN66" s="78"/>
      <c r="CO66" s="77"/>
      <c r="CP66" s="77"/>
      <c r="CQ66" s="77"/>
      <c r="CR66" s="77"/>
      <c r="CS66" s="77"/>
      <c r="CT66" s="77"/>
      <c r="CU66" s="77"/>
      <c r="CV66" s="77"/>
      <c r="CW66" s="77"/>
      <c r="CX66" s="77"/>
      <c r="CY66" s="78"/>
      <c r="CZ66" s="78"/>
      <c r="DA66" s="78"/>
      <c r="DB66" s="81"/>
      <c r="DC66" s="81"/>
      <c r="DD66" s="81"/>
      <c r="DE66" s="81"/>
      <c r="DF66" s="81"/>
      <c r="DG66" s="81"/>
      <c r="DH66" s="81"/>
    </row>
    <row r="67" spans="2:112" ht="8.25" customHeight="1" x14ac:dyDescent="0.15">
      <c r="B67" s="274"/>
      <c r="C67" s="156"/>
      <c r="D67" s="156"/>
      <c r="E67" s="156"/>
      <c r="F67" s="385"/>
      <c r="G67" s="385"/>
      <c r="H67" s="385"/>
      <c r="I67" s="385"/>
      <c r="J67" s="385"/>
      <c r="K67" s="385"/>
      <c r="L67" s="156"/>
      <c r="M67" s="156"/>
      <c r="N67" s="156"/>
      <c r="O67" s="155"/>
      <c r="P67" s="156"/>
      <c r="Q67" s="156"/>
      <c r="R67" s="156"/>
      <c r="S67" s="385"/>
      <c r="T67" s="385"/>
      <c r="U67" s="385"/>
      <c r="V67" s="385"/>
      <c r="W67" s="385"/>
      <c r="X67" s="385"/>
      <c r="Y67" s="156"/>
      <c r="Z67" s="156"/>
      <c r="AA67" s="156"/>
      <c r="AB67" s="388"/>
      <c r="AC67" s="385"/>
      <c r="AD67" s="385"/>
      <c r="AE67" s="385"/>
      <c r="AF67" s="385"/>
      <c r="AG67" s="385"/>
      <c r="AH67" s="385"/>
      <c r="AI67" s="385"/>
      <c r="AJ67" s="385"/>
      <c r="AK67" s="385"/>
      <c r="AL67" s="156"/>
      <c r="AM67" s="156"/>
      <c r="AN67" s="277"/>
      <c r="AO67" s="77"/>
      <c r="AP67" s="77"/>
      <c r="AQ67" s="77"/>
      <c r="AR67" s="77"/>
      <c r="AS67" s="77"/>
      <c r="AT67" s="77"/>
      <c r="AU67" s="77"/>
      <c r="AV67" s="77"/>
      <c r="AW67" s="77"/>
      <c r="AX67" s="77"/>
      <c r="AY67" s="78"/>
      <c r="AZ67" s="78"/>
      <c r="BA67" s="78"/>
      <c r="BB67" s="77"/>
      <c r="BC67" s="77"/>
      <c r="BD67" s="77"/>
      <c r="BE67" s="77"/>
      <c r="BF67" s="77"/>
      <c r="BG67" s="77"/>
      <c r="BH67" s="77"/>
      <c r="BI67" s="77"/>
      <c r="BJ67" s="77"/>
      <c r="BK67" s="77"/>
      <c r="BL67" s="78"/>
      <c r="BM67" s="78"/>
      <c r="BN67" s="78"/>
      <c r="BO67" s="77"/>
      <c r="BP67" s="77"/>
      <c r="BQ67" s="77"/>
      <c r="BR67" s="77"/>
      <c r="BS67" s="77"/>
      <c r="BT67" s="77"/>
      <c r="BU67" s="77"/>
      <c r="BV67" s="77"/>
      <c r="BW67" s="77"/>
      <c r="BX67" s="77"/>
      <c r="BY67" s="78"/>
      <c r="BZ67" s="78"/>
      <c r="CA67" s="78"/>
      <c r="CB67" s="77"/>
      <c r="CC67" s="77"/>
      <c r="CD67" s="77"/>
      <c r="CE67" s="77"/>
      <c r="CF67" s="77"/>
      <c r="CG67" s="77"/>
      <c r="CH67" s="77"/>
      <c r="CI67" s="77"/>
      <c r="CJ67" s="77"/>
      <c r="CK67" s="77"/>
      <c r="CL67" s="78"/>
      <c r="CM67" s="78"/>
      <c r="CN67" s="78"/>
      <c r="CO67" s="77"/>
      <c r="CP67" s="77"/>
      <c r="CQ67" s="77"/>
      <c r="CR67" s="77"/>
      <c r="CS67" s="77"/>
      <c r="CT67" s="77"/>
      <c r="CU67" s="77"/>
      <c r="CV67" s="77"/>
      <c r="CW67" s="77"/>
      <c r="CX67" s="77"/>
      <c r="CY67" s="78"/>
      <c r="CZ67" s="78"/>
      <c r="DA67" s="78"/>
      <c r="DB67" s="81"/>
      <c r="DC67" s="81"/>
      <c r="DD67" s="81"/>
      <c r="DE67" s="81"/>
      <c r="DF67" s="81"/>
      <c r="DG67" s="81"/>
      <c r="DH67" s="81"/>
    </row>
    <row r="68" spans="2:112" ht="8.25" customHeight="1" thickBot="1" x14ac:dyDescent="0.2">
      <c r="B68" s="275"/>
      <c r="C68" s="158"/>
      <c r="D68" s="158"/>
      <c r="E68" s="158"/>
      <c r="F68" s="386"/>
      <c r="G68" s="386"/>
      <c r="H68" s="386"/>
      <c r="I68" s="386"/>
      <c r="J68" s="386"/>
      <c r="K68" s="386"/>
      <c r="L68" s="158"/>
      <c r="M68" s="158"/>
      <c r="N68" s="158"/>
      <c r="O68" s="157"/>
      <c r="P68" s="158"/>
      <c r="Q68" s="158"/>
      <c r="R68" s="158"/>
      <c r="S68" s="386"/>
      <c r="T68" s="386"/>
      <c r="U68" s="386"/>
      <c r="V68" s="386"/>
      <c r="W68" s="386"/>
      <c r="X68" s="386"/>
      <c r="Y68" s="158"/>
      <c r="Z68" s="158"/>
      <c r="AA68" s="158"/>
      <c r="AB68" s="389"/>
      <c r="AC68" s="386"/>
      <c r="AD68" s="386"/>
      <c r="AE68" s="386"/>
      <c r="AF68" s="386"/>
      <c r="AG68" s="386"/>
      <c r="AH68" s="386"/>
      <c r="AI68" s="386"/>
      <c r="AJ68" s="386"/>
      <c r="AK68" s="386"/>
      <c r="AL68" s="158"/>
      <c r="AM68" s="158"/>
      <c r="AN68" s="278"/>
      <c r="AO68" s="77"/>
      <c r="AP68" s="77"/>
      <c r="AQ68" s="77"/>
      <c r="AR68" s="77"/>
      <c r="AS68" s="77"/>
      <c r="AT68" s="77"/>
      <c r="AU68" s="77"/>
      <c r="AV68" s="77"/>
      <c r="AW68" s="77"/>
      <c r="AX68" s="77"/>
      <c r="AY68" s="78"/>
      <c r="AZ68" s="78"/>
      <c r="BA68" s="78"/>
      <c r="BB68" s="77"/>
      <c r="BC68" s="77"/>
      <c r="BD68" s="77"/>
      <c r="BE68" s="77"/>
      <c r="BF68" s="77"/>
      <c r="BG68" s="77"/>
      <c r="BH68" s="77"/>
      <c r="BI68" s="77"/>
      <c r="BJ68" s="77"/>
      <c r="BK68" s="77"/>
      <c r="BL68" s="78"/>
      <c r="BM68" s="78"/>
      <c r="BN68" s="78"/>
      <c r="BO68" s="77"/>
      <c r="BP68" s="77"/>
      <c r="BQ68" s="77"/>
      <c r="BR68" s="77"/>
      <c r="BS68" s="77"/>
      <c r="BT68" s="77"/>
      <c r="BU68" s="77"/>
      <c r="BV68" s="77"/>
      <c r="BW68" s="77"/>
      <c r="BX68" s="77"/>
      <c r="BY68" s="78"/>
      <c r="BZ68" s="78"/>
      <c r="CA68" s="78"/>
      <c r="CB68" s="77"/>
      <c r="CC68" s="77"/>
      <c r="CD68" s="77"/>
      <c r="CE68" s="77"/>
      <c r="CF68" s="77"/>
      <c r="CG68" s="77"/>
      <c r="CH68" s="77"/>
      <c r="CI68" s="77"/>
      <c r="CJ68" s="77"/>
      <c r="CK68" s="77"/>
      <c r="CL68" s="78"/>
      <c r="CM68" s="78"/>
      <c r="CN68" s="78"/>
      <c r="CO68" s="77"/>
      <c r="CP68" s="77"/>
      <c r="CQ68" s="77"/>
      <c r="CR68" s="77"/>
      <c r="CS68" s="77"/>
      <c r="CT68" s="77"/>
      <c r="CU68" s="77"/>
      <c r="CV68" s="77"/>
      <c r="CW68" s="77"/>
      <c r="CX68" s="77"/>
      <c r="CY68" s="78"/>
      <c r="CZ68" s="78"/>
      <c r="DA68" s="78"/>
      <c r="DB68" s="81"/>
      <c r="DC68" s="81"/>
      <c r="DD68" s="81"/>
      <c r="DE68" s="81"/>
      <c r="DF68" s="81"/>
      <c r="DG68" s="81"/>
      <c r="DH68" s="81"/>
    </row>
    <row r="69" spans="2:112" ht="8.25" customHeight="1" x14ac:dyDescent="0.1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6"/>
      <c r="AC69" s="106"/>
      <c r="AD69" s="106"/>
      <c r="AE69" s="105"/>
      <c r="AF69" s="105"/>
      <c r="AG69" s="105"/>
      <c r="AH69" s="105"/>
      <c r="AI69" s="105"/>
      <c r="AJ69" s="105"/>
      <c r="AK69" s="105"/>
      <c r="AL69" s="105"/>
      <c r="AM69" s="105"/>
      <c r="AN69" s="105"/>
      <c r="AO69" s="106"/>
      <c r="AP69" s="106"/>
      <c r="AQ69" s="106"/>
      <c r="AR69" s="105"/>
      <c r="AS69" s="105"/>
      <c r="AT69" s="105"/>
      <c r="AU69" s="105"/>
      <c r="AV69" s="105"/>
      <c r="AW69" s="105"/>
      <c r="AX69" s="107"/>
      <c r="AY69" s="107"/>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108"/>
      <c r="CA69" s="108"/>
      <c r="CB69" s="108"/>
      <c r="CC69" s="108"/>
      <c r="CD69" s="108"/>
      <c r="CE69" s="108"/>
      <c r="CF69" s="108"/>
      <c r="CG69" s="108"/>
      <c r="CH69" s="108"/>
      <c r="CI69" s="108"/>
      <c r="CJ69" s="108"/>
      <c r="CK69" s="108"/>
      <c r="CL69" s="108"/>
      <c r="CM69" s="81"/>
      <c r="CN69" s="81"/>
      <c r="CO69" s="81"/>
      <c r="CP69" s="81"/>
      <c r="CQ69" s="81"/>
      <c r="CR69" s="81"/>
      <c r="CS69" s="81"/>
      <c r="CT69" s="81"/>
      <c r="CU69" s="81"/>
      <c r="CV69" s="81"/>
      <c r="CW69" s="81"/>
      <c r="CX69" s="81"/>
      <c r="CY69" s="81"/>
      <c r="CZ69" s="81"/>
      <c r="DA69" s="81"/>
      <c r="DB69" s="81"/>
      <c r="DC69" s="81"/>
      <c r="DD69" s="81"/>
      <c r="DE69" s="81"/>
      <c r="DF69" s="81"/>
      <c r="DG69" s="81"/>
      <c r="DH69" s="81"/>
    </row>
    <row r="70" spans="2:112" ht="8.25" customHeight="1" x14ac:dyDescent="0.1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6"/>
      <c r="AC70" s="106"/>
      <c r="AD70" s="106"/>
      <c r="AE70" s="105"/>
      <c r="AF70" s="105"/>
      <c r="AG70" s="105"/>
      <c r="AH70" s="105"/>
      <c r="AI70" s="105"/>
      <c r="AJ70" s="105"/>
      <c r="AK70" s="105"/>
      <c r="AL70" s="105"/>
      <c r="AM70" s="105"/>
      <c r="AN70" s="105"/>
      <c r="AO70" s="106"/>
      <c r="AP70" s="106"/>
      <c r="AQ70" s="106"/>
      <c r="AR70" s="105"/>
      <c r="AS70" s="105"/>
      <c r="AT70" s="105"/>
      <c r="AU70" s="105"/>
      <c r="AV70" s="105"/>
      <c r="AW70" s="105"/>
      <c r="AX70" s="107"/>
      <c r="AY70" s="107"/>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108"/>
      <c r="CA70" s="108"/>
      <c r="CB70" s="108"/>
      <c r="CC70" s="108"/>
      <c r="CD70" s="108"/>
      <c r="CE70" s="108"/>
      <c r="CF70" s="108"/>
      <c r="CG70" s="108"/>
      <c r="CH70" s="108"/>
      <c r="CI70" s="108"/>
      <c r="CJ70" s="108"/>
      <c r="CK70" s="108"/>
      <c r="CL70" s="108"/>
      <c r="CM70" s="81"/>
      <c r="CN70" s="81"/>
      <c r="CO70" s="81"/>
      <c r="CP70" s="81"/>
      <c r="CQ70" s="81"/>
      <c r="CR70" s="81"/>
      <c r="CS70" s="81"/>
      <c r="CT70" s="81"/>
      <c r="CU70" s="81"/>
      <c r="CV70" s="81"/>
      <c r="CW70" s="81"/>
      <c r="CX70" s="81"/>
      <c r="CY70" s="81"/>
      <c r="CZ70" s="81"/>
      <c r="DA70" s="81"/>
      <c r="DB70" s="81"/>
      <c r="DC70" s="81"/>
      <c r="DD70" s="81"/>
      <c r="DE70" s="81"/>
      <c r="DF70" s="81"/>
      <c r="DG70" s="81"/>
      <c r="DH70" s="81"/>
    </row>
    <row r="71" spans="2:112" ht="8.25" customHeight="1" x14ac:dyDescent="0.1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6"/>
      <c r="AC71" s="106"/>
      <c r="AD71" s="106"/>
      <c r="AE71" s="105"/>
      <c r="AF71" s="105"/>
      <c r="AG71" s="105"/>
      <c r="AH71" s="105"/>
      <c r="AI71" s="105"/>
      <c r="AJ71" s="105"/>
      <c r="AK71" s="105"/>
      <c r="AL71" s="105"/>
      <c r="AM71" s="105"/>
      <c r="AN71" s="105"/>
      <c r="AO71" s="106"/>
      <c r="AP71" s="106"/>
      <c r="AQ71" s="106"/>
      <c r="AR71" s="105"/>
      <c r="AS71" s="105"/>
      <c r="AT71" s="105"/>
      <c r="AU71" s="105"/>
      <c r="AV71" s="105"/>
      <c r="AW71" s="105"/>
      <c r="AX71" s="107"/>
      <c r="AY71" s="107"/>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108"/>
      <c r="CA71" s="108"/>
      <c r="CB71" s="108"/>
      <c r="CC71" s="108"/>
      <c r="CD71" s="108"/>
      <c r="CE71" s="108"/>
      <c r="CF71" s="108"/>
      <c r="CG71" s="108"/>
      <c r="CH71" s="108"/>
      <c r="CI71" s="108"/>
      <c r="CJ71" s="108"/>
      <c r="CK71" s="108"/>
      <c r="CL71" s="108"/>
      <c r="CM71" s="81"/>
      <c r="CN71" s="81"/>
      <c r="CO71" s="81"/>
      <c r="CP71" s="81"/>
      <c r="CQ71" s="81"/>
      <c r="CR71" s="81"/>
      <c r="CS71" s="81"/>
      <c r="CT71" s="81"/>
      <c r="CU71" s="81"/>
      <c r="CV71" s="81"/>
      <c r="CW71" s="81"/>
      <c r="CX71" s="81"/>
      <c r="CY71" s="81"/>
      <c r="CZ71" s="81"/>
      <c r="DA71" s="81"/>
      <c r="DB71" s="81"/>
      <c r="DC71" s="81"/>
      <c r="DD71" s="81"/>
      <c r="DE71" s="81"/>
      <c r="DF71" s="81"/>
      <c r="DG71" s="81"/>
      <c r="DH71" s="81"/>
    </row>
    <row r="72" spans="2:112" ht="8.25" customHeight="1" x14ac:dyDescent="0.15">
      <c r="B72" s="152" t="s">
        <v>188</v>
      </c>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c r="BU72" s="152"/>
      <c r="BV72" s="152"/>
      <c r="BW72" s="152"/>
      <c r="BX72" s="152"/>
      <c r="BY72" s="152"/>
      <c r="BZ72" s="152"/>
      <c r="CA72" s="152"/>
      <c r="CB72" s="152"/>
      <c r="CC72" s="152"/>
      <c r="CD72" s="152"/>
      <c r="CE72" s="152"/>
      <c r="CF72" s="152"/>
      <c r="CG72" s="152"/>
      <c r="CH72" s="152"/>
      <c r="CI72" s="152"/>
      <c r="CJ72" s="152"/>
      <c r="CK72" s="152"/>
      <c r="CL72" s="152"/>
      <c r="CM72" s="152"/>
      <c r="CN72" s="152"/>
      <c r="CO72" s="152"/>
      <c r="CP72" s="152"/>
      <c r="CQ72" s="152"/>
      <c r="CR72" s="152"/>
      <c r="CS72" s="152"/>
      <c r="CT72" s="152"/>
      <c r="CU72" s="152"/>
      <c r="CV72" s="152"/>
      <c r="CW72" s="152"/>
      <c r="CX72" s="152"/>
      <c r="CY72" s="152"/>
      <c r="CZ72" s="152"/>
      <c r="DA72" s="152"/>
      <c r="DB72" s="152"/>
      <c r="DC72" s="152"/>
      <c r="DD72" s="152"/>
      <c r="DE72" s="152"/>
      <c r="DF72" s="152"/>
      <c r="DG72" s="152"/>
      <c r="DH72" s="152"/>
    </row>
    <row r="73" spans="2:112" ht="8.25" customHeight="1" x14ac:dyDescent="0.15">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c r="BW73" s="152"/>
      <c r="BX73" s="152"/>
      <c r="BY73" s="152"/>
      <c r="BZ73" s="152"/>
      <c r="CA73" s="152"/>
      <c r="CB73" s="152"/>
      <c r="CC73" s="152"/>
      <c r="CD73" s="152"/>
      <c r="CE73" s="152"/>
      <c r="CF73" s="152"/>
      <c r="CG73" s="152"/>
      <c r="CH73" s="152"/>
      <c r="CI73" s="152"/>
      <c r="CJ73" s="152"/>
      <c r="CK73" s="152"/>
      <c r="CL73" s="152"/>
      <c r="CM73" s="152"/>
      <c r="CN73" s="152"/>
      <c r="CO73" s="152"/>
      <c r="CP73" s="152"/>
      <c r="CQ73" s="152"/>
      <c r="CR73" s="152"/>
      <c r="CS73" s="152"/>
      <c r="CT73" s="152"/>
      <c r="CU73" s="152"/>
      <c r="CV73" s="152"/>
      <c r="CW73" s="152"/>
      <c r="CX73" s="152"/>
      <c r="CY73" s="152"/>
      <c r="CZ73" s="152"/>
      <c r="DA73" s="152"/>
      <c r="DB73" s="152"/>
      <c r="DC73" s="152"/>
      <c r="DD73" s="152"/>
      <c r="DE73" s="152"/>
      <c r="DF73" s="152"/>
      <c r="DG73" s="152"/>
      <c r="DH73" s="152"/>
    </row>
    <row r="74" spans="2:112" ht="8.25" customHeight="1" thickBot="1" x14ac:dyDescent="0.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52"/>
      <c r="CH74" s="152"/>
      <c r="CI74" s="152"/>
      <c r="CJ74" s="152"/>
      <c r="CK74" s="152"/>
      <c r="CL74" s="152"/>
      <c r="CM74" s="152"/>
      <c r="CN74" s="152"/>
      <c r="CO74" s="152"/>
      <c r="CP74" s="152"/>
      <c r="CQ74" s="152"/>
      <c r="CR74" s="152"/>
      <c r="CS74" s="152"/>
      <c r="CT74" s="152"/>
      <c r="CU74" s="152"/>
      <c r="CV74" s="152"/>
      <c r="CW74" s="152"/>
      <c r="CX74" s="152"/>
      <c r="CY74" s="152"/>
      <c r="CZ74" s="152"/>
      <c r="DA74" s="152"/>
      <c r="DB74" s="152"/>
      <c r="DC74" s="152"/>
      <c r="DD74" s="152"/>
      <c r="DE74" s="152"/>
      <c r="DF74" s="152"/>
      <c r="DG74" s="152"/>
      <c r="DH74" s="152"/>
    </row>
    <row r="75" spans="2:112" ht="8.25" customHeight="1" x14ac:dyDescent="0.15">
      <c r="B75" s="279" t="s">
        <v>189</v>
      </c>
      <c r="C75" s="280"/>
      <c r="D75" s="280"/>
      <c r="E75" s="280"/>
      <c r="F75" s="280"/>
      <c r="G75" s="280"/>
      <c r="H75" s="280"/>
      <c r="I75" s="280"/>
      <c r="J75" s="280"/>
      <c r="K75" s="280"/>
      <c r="L75" s="280"/>
      <c r="M75" s="280"/>
      <c r="N75" s="280"/>
      <c r="O75" s="280"/>
      <c r="P75" s="280"/>
      <c r="Q75" s="280"/>
      <c r="R75" s="280"/>
      <c r="S75" s="280"/>
      <c r="T75" s="280"/>
      <c r="U75" s="280"/>
      <c r="V75" s="280"/>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280"/>
      <c r="BH75" s="280"/>
      <c r="BI75" s="280"/>
      <c r="BJ75" s="280"/>
      <c r="BK75" s="280"/>
      <c r="BL75" s="280"/>
      <c r="BM75" s="280"/>
      <c r="BN75" s="280"/>
      <c r="BO75" s="281"/>
      <c r="BP75" s="114"/>
      <c r="BQ75" s="114"/>
      <c r="BR75" s="114"/>
      <c r="BS75" s="114"/>
      <c r="BT75" s="114"/>
      <c r="BU75" s="114"/>
      <c r="BV75" s="114"/>
      <c r="BW75" s="114"/>
      <c r="BX75" s="114"/>
      <c r="BY75" s="114"/>
      <c r="BZ75" s="114"/>
      <c r="CA75" s="114"/>
      <c r="CB75" s="114"/>
      <c r="CC75" s="114"/>
      <c r="CD75" s="114"/>
      <c r="CE75" s="114"/>
      <c r="CF75" s="114"/>
      <c r="CG75" s="114"/>
      <c r="CH75" s="114"/>
      <c r="CI75" s="114"/>
      <c r="CJ75" s="114"/>
      <c r="CK75" s="114"/>
      <c r="CL75" s="114"/>
      <c r="CM75" s="114"/>
      <c r="CN75" s="114"/>
      <c r="CO75" s="114"/>
      <c r="CP75" s="114"/>
      <c r="CQ75" s="114"/>
      <c r="CR75" s="114"/>
      <c r="CS75" s="114"/>
      <c r="CT75" s="114"/>
      <c r="CU75" s="114"/>
      <c r="CV75" s="114"/>
      <c r="CW75" s="114"/>
      <c r="CX75" s="114"/>
      <c r="CY75" s="114"/>
      <c r="CZ75" s="114"/>
      <c r="DA75" s="114"/>
      <c r="DB75" s="114"/>
      <c r="DC75" s="114"/>
      <c r="DD75" s="114"/>
      <c r="DE75" s="114"/>
      <c r="DF75" s="114"/>
      <c r="DG75" s="114"/>
      <c r="DH75" s="114"/>
    </row>
    <row r="76" spans="2:112" ht="8.25" customHeight="1" x14ac:dyDescent="0.15">
      <c r="B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6"/>
      <c r="BP76" s="114"/>
      <c r="BQ76" s="114"/>
      <c r="BR76" s="114"/>
      <c r="BS76" s="114"/>
      <c r="BT76" s="114"/>
      <c r="BU76" s="114"/>
      <c r="BV76" s="114"/>
      <c r="BW76" s="114"/>
      <c r="BX76" s="114"/>
      <c r="BY76" s="114"/>
      <c r="BZ76" s="114"/>
      <c r="CA76" s="114"/>
      <c r="CB76" s="114"/>
      <c r="CC76" s="114"/>
      <c r="CD76" s="114"/>
      <c r="CE76" s="114"/>
      <c r="CF76" s="114"/>
      <c r="CG76" s="114"/>
      <c r="CH76" s="114"/>
      <c r="CI76" s="114"/>
      <c r="CJ76" s="114"/>
      <c r="CK76" s="114"/>
      <c r="CL76" s="114"/>
      <c r="CM76" s="114"/>
      <c r="CN76" s="114"/>
      <c r="CO76" s="114"/>
      <c r="CP76" s="114"/>
      <c r="CQ76" s="114"/>
      <c r="CR76" s="114"/>
      <c r="CS76" s="114"/>
      <c r="CT76" s="114"/>
      <c r="CU76" s="114"/>
      <c r="CV76" s="114"/>
      <c r="CW76" s="114"/>
      <c r="CX76" s="114"/>
      <c r="CY76" s="114"/>
      <c r="CZ76" s="114"/>
      <c r="DA76" s="114"/>
      <c r="DB76" s="114"/>
      <c r="DC76" s="114"/>
      <c r="DD76" s="114"/>
      <c r="DE76" s="114"/>
      <c r="DF76" s="114"/>
      <c r="DG76" s="114"/>
      <c r="DH76" s="114"/>
    </row>
    <row r="77" spans="2:112" ht="8.25" customHeight="1" x14ac:dyDescent="0.15">
      <c r="B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6"/>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4"/>
      <c r="DB77" s="114"/>
      <c r="DC77" s="114"/>
      <c r="DD77" s="114"/>
      <c r="DE77" s="114"/>
      <c r="DF77" s="114"/>
      <c r="DG77" s="114"/>
      <c r="DH77" s="114"/>
    </row>
    <row r="78" spans="2:112" ht="8.25" customHeight="1" x14ac:dyDescent="0.15">
      <c r="B78" s="119" t="s">
        <v>193</v>
      </c>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t="s">
        <v>194</v>
      </c>
      <c r="AC78" s="120"/>
      <c r="AD78" s="120"/>
      <c r="AE78" s="120"/>
      <c r="AF78" s="120"/>
      <c r="AG78" s="120"/>
      <c r="AH78" s="120"/>
      <c r="AI78" s="120"/>
      <c r="AJ78" s="120"/>
      <c r="AK78" s="120"/>
      <c r="AL78" s="120"/>
      <c r="AM78" s="120"/>
      <c r="AN78" s="120"/>
      <c r="AO78" s="120"/>
      <c r="AP78" s="120"/>
      <c r="AQ78" s="120"/>
      <c r="AR78" s="120"/>
      <c r="AS78" s="120"/>
      <c r="AT78" s="120"/>
      <c r="AU78" s="120"/>
      <c r="AV78" s="120" t="s">
        <v>195</v>
      </c>
      <c r="AW78" s="120"/>
      <c r="AX78" s="120"/>
      <c r="AY78" s="120"/>
      <c r="AZ78" s="120"/>
      <c r="BA78" s="120"/>
      <c r="BB78" s="120"/>
      <c r="BC78" s="120"/>
      <c r="BD78" s="120"/>
      <c r="BE78" s="120"/>
      <c r="BF78" s="120"/>
      <c r="BG78" s="120"/>
      <c r="BH78" s="120"/>
      <c r="BI78" s="120"/>
      <c r="BJ78" s="120"/>
      <c r="BK78" s="120"/>
      <c r="BL78" s="120"/>
      <c r="BM78" s="120"/>
      <c r="BN78" s="120"/>
      <c r="BO78" s="12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81"/>
      <c r="DC78" s="81"/>
      <c r="DD78" s="81"/>
      <c r="DE78" s="81"/>
      <c r="DF78" s="81"/>
      <c r="DG78" s="81"/>
      <c r="DH78" s="81"/>
    </row>
    <row r="79" spans="2:112" ht="8.25" customHeight="1" x14ac:dyDescent="0.15">
      <c r="B79" s="119"/>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81"/>
      <c r="DC79" s="81"/>
      <c r="DD79" s="81"/>
      <c r="DE79" s="81"/>
      <c r="DF79" s="81"/>
      <c r="DG79" s="81"/>
      <c r="DH79" s="81"/>
    </row>
    <row r="80" spans="2:112" ht="8.25" customHeight="1" x14ac:dyDescent="0.15">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81"/>
      <c r="DC80" s="81"/>
      <c r="DD80" s="81"/>
      <c r="DE80" s="81"/>
      <c r="DF80" s="81"/>
      <c r="DG80" s="81"/>
      <c r="DH80" s="81"/>
    </row>
    <row r="81" spans="2:112" ht="8.25" customHeight="1" x14ac:dyDescent="0.15">
      <c r="B81" s="119" t="s">
        <v>191</v>
      </c>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390"/>
      <c r="AY81" s="390"/>
      <c r="AZ81" s="390"/>
      <c r="BA81" s="390"/>
      <c r="BB81" s="390"/>
      <c r="BC81" s="390"/>
      <c r="BD81" s="390"/>
      <c r="BE81" s="390"/>
      <c r="BF81" s="390"/>
      <c r="BG81" s="390"/>
      <c r="BH81" s="390"/>
      <c r="BI81" s="390"/>
      <c r="BJ81" s="390"/>
      <c r="BK81" s="391"/>
      <c r="BL81" s="122" t="s">
        <v>190</v>
      </c>
      <c r="BM81" s="121"/>
      <c r="BN81" s="121"/>
      <c r="BO81" s="123"/>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80"/>
      <c r="DC81" s="80"/>
      <c r="DD81" s="80"/>
      <c r="DE81" s="80"/>
      <c r="DF81" s="80"/>
      <c r="DG81" s="80"/>
      <c r="DH81" s="80"/>
    </row>
    <row r="82" spans="2:112" ht="8.25" customHeight="1" x14ac:dyDescent="0.15">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390"/>
      <c r="AC82" s="390"/>
      <c r="AD82" s="390"/>
      <c r="AE82" s="390"/>
      <c r="AF82" s="390"/>
      <c r="AG82" s="390"/>
      <c r="AH82" s="390"/>
      <c r="AI82" s="390"/>
      <c r="AJ82" s="390"/>
      <c r="AK82" s="390"/>
      <c r="AL82" s="390"/>
      <c r="AM82" s="390"/>
      <c r="AN82" s="390"/>
      <c r="AO82" s="390"/>
      <c r="AP82" s="390"/>
      <c r="AQ82" s="390"/>
      <c r="AR82" s="390"/>
      <c r="AS82" s="390"/>
      <c r="AT82" s="390"/>
      <c r="AU82" s="390"/>
      <c r="AV82" s="390"/>
      <c r="AW82" s="390"/>
      <c r="AX82" s="390"/>
      <c r="AY82" s="390"/>
      <c r="AZ82" s="390"/>
      <c r="BA82" s="390"/>
      <c r="BB82" s="390"/>
      <c r="BC82" s="390"/>
      <c r="BD82" s="390"/>
      <c r="BE82" s="390"/>
      <c r="BF82" s="390"/>
      <c r="BG82" s="390"/>
      <c r="BH82" s="390"/>
      <c r="BI82" s="390"/>
      <c r="BJ82" s="390"/>
      <c r="BK82" s="391"/>
      <c r="BL82" s="122"/>
      <c r="BM82" s="121"/>
      <c r="BN82" s="121"/>
      <c r="BO82" s="123"/>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80"/>
      <c r="DC82" s="80"/>
      <c r="DD82" s="80"/>
      <c r="DE82" s="80"/>
      <c r="DF82" s="80"/>
      <c r="DG82" s="80"/>
      <c r="DH82" s="80"/>
    </row>
    <row r="83" spans="2:112" ht="8.25" customHeight="1" x14ac:dyDescent="0.15">
      <c r="B83" s="119"/>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390"/>
      <c r="AC83" s="390"/>
      <c r="AD83" s="390"/>
      <c r="AE83" s="390"/>
      <c r="AF83" s="390"/>
      <c r="AG83" s="390"/>
      <c r="AH83" s="390"/>
      <c r="AI83" s="390"/>
      <c r="AJ83" s="390"/>
      <c r="AK83" s="390"/>
      <c r="AL83" s="390"/>
      <c r="AM83" s="390"/>
      <c r="AN83" s="390"/>
      <c r="AO83" s="390"/>
      <c r="AP83" s="390"/>
      <c r="AQ83" s="390"/>
      <c r="AR83" s="390"/>
      <c r="AS83" s="390"/>
      <c r="AT83" s="390"/>
      <c r="AU83" s="390"/>
      <c r="AV83" s="390"/>
      <c r="AW83" s="390"/>
      <c r="AX83" s="390"/>
      <c r="AY83" s="390"/>
      <c r="AZ83" s="390"/>
      <c r="BA83" s="390"/>
      <c r="BB83" s="390"/>
      <c r="BC83" s="390"/>
      <c r="BD83" s="390"/>
      <c r="BE83" s="390"/>
      <c r="BF83" s="390"/>
      <c r="BG83" s="390"/>
      <c r="BH83" s="390"/>
      <c r="BI83" s="390"/>
      <c r="BJ83" s="390"/>
      <c r="BK83" s="391"/>
      <c r="BL83" s="122"/>
      <c r="BM83" s="121"/>
      <c r="BN83" s="121"/>
      <c r="BO83" s="123"/>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80"/>
      <c r="DC83" s="80"/>
      <c r="DD83" s="80"/>
      <c r="DE83" s="80"/>
      <c r="DF83" s="80"/>
      <c r="DG83" s="80"/>
      <c r="DH83" s="80"/>
    </row>
    <row r="84" spans="2:112" ht="8.25" customHeight="1" x14ac:dyDescent="0.15">
      <c r="B84" s="119"/>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390"/>
      <c r="AC84" s="390"/>
      <c r="AD84" s="390"/>
      <c r="AE84" s="390"/>
      <c r="AF84" s="390"/>
      <c r="AG84" s="390"/>
      <c r="AH84" s="390"/>
      <c r="AI84" s="390"/>
      <c r="AJ84" s="390"/>
      <c r="AK84" s="390"/>
      <c r="AL84" s="390"/>
      <c r="AM84" s="390"/>
      <c r="AN84" s="390"/>
      <c r="AO84" s="390"/>
      <c r="AP84" s="390"/>
      <c r="AQ84" s="390"/>
      <c r="AR84" s="390"/>
      <c r="AS84" s="390"/>
      <c r="AT84" s="390"/>
      <c r="AU84" s="390"/>
      <c r="AV84" s="390"/>
      <c r="AW84" s="390"/>
      <c r="AX84" s="390"/>
      <c r="AY84" s="390"/>
      <c r="AZ84" s="390"/>
      <c r="BA84" s="390"/>
      <c r="BB84" s="390"/>
      <c r="BC84" s="390"/>
      <c r="BD84" s="390"/>
      <c r="BE84" s="390"/>
      <c r="BF84" s="390"/>
      <c r="BG84" s="390"/>
      <c r="BH84" s="390"/>
      <c r="BI84" s="390"/>
      <c r="BJ84" s="390"/>
      <c r="BK84" s="391"/>
      <c r="BL84" s="122"/>
      <c r="BM84" s="121"/>
      <c r="BN84" s="121"/>
      <c r="BO84" s="123"/>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80"/>
      <c r="DC84" s="80"/>
      <c r="DD84" s="80"/>
      <c r="DE84" s="80"/>
      <c r="DF84" s="80"/>
      <c r="DG84" s="80"/>
      <c r="DH84" s="80"/>
    </row>
    <row r="85" spans="2:112" ht="8.25" customHeight="1" x14ac:dyDescent="0.15">
      <c r="B85" s="119" t="s">
        <v>192</v>
      </c>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390"/>
      <c r="AC85" s="390"/>
      <c r="AD85" s="390"/>
      <c r="AE85" s="390"/>
      <c r="AF85" s="390"/>
      <c r="AG85" s="390"/>
      <c r="AH85" s="390"/>
      <c r="AI85" s="390"/>
      <c r="AJ85" s="390"/>
      <c r="AK85" s="390"/>
      <c r="AL85" s="390"/>
      <c r="AM85" s="390"/>
      <c r="AN85" s="390"/>
      <c r="AO85" s="390"/>
      <c r="AP85" s="390"/>
      <c r="AQ85" s="390"/>
      <c r="AR85" s="390"/>
      <c r="AS85" s="390"/>
      <c r="AT85" s="390"/>
      <c r="AU85" s="390"/>
      <c r="AV85" s="390"/>
      <c r="AW85" s="390"/>
      <c r="AX85" s="390"/>
      <c r="AY85" s="390"/>
      <c r="AZ85" s="390"/>
      <c r="BA85" s="390"/>
      <c r="BB85" s="390"/>
      <c r="BC85" s="390"/>
      <c r="BD85" s="390"/>
      <c r="BE85" s="390"/>
      <c r="BF85" s="390"/>
      <c r="BG85" s="390"/>
      <c r="BH85" s="390"/>
      <c r="BI85" s="390"/>
      <c r="BJ85" s="390"/>
      <c r="BK85" s="391"/>
      <c r="BL85" s="122" t="s">
        <v>190</v>
      </c>
      <c r="BM85" s="121"/>
      <c r="BN85" s="121"/>
      <c r="BO85" s="123"/>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80"/>
      <c r="DC85" s="80"/>
      <c r="DD85" s="80"/>
      <c r="DE85" s="80"/>
      <c r="DF85" s="80"/>
      <c r="DG85" s="80"/>
      <c r="DH85" s="80"/>
    </row>
    <row r="86" spans="2:112" ht="8.25" customHeight="1" x14ac:dyDescent="0.15">
      <c r="B86" s="119"/>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390"/>
      <c r="AC86" s="390"/>
      <c r="AD86" s="390"/>
      <c r="AE86" s="390"/>
      <c r="AF86" s="390"/>
      <c r="AG86" s="390"/>
      <c r="AH86" s="390"/>
      <c r="AI86" s="390"/>
      <c r="AJ86" s="390"/>
      <c r="AK86" s="390"/>
      <c r="AL86" s="390"/>
      <c r="AM86" s="390"/>
      <c r="AN86" s="390"/>
      <c r="AO86" s="390"/>
      <c r="AP86" s="390"/>
      <c r="AQ86" s="390"/>
      <c r="AR86" s="390"/>
      <c r="AS86" s="390"/>
      <c r="AT86" s="390"/>
      <c r="AU86" s="390"/>
      <c r="AV86" s="390"/>
      <c r="AW86" s="390"/>
      <c r="AX86" s="390"/>
      <c r="AY86" s="390"/>
      <c r="AZ86" s="390"/>
      <c r="BA86" s="390"/>
      <c r="BB86" s="390"/>
      <c r="BC86" s="390"/>
      <c r="BD86" s="390"/>
      <c r="BE86" s="390"/>
      <c r="BF86" s="390"/>
      <c r="BG86" s="390"/>
      <c r="BH86" s="390"/>
      <c r="BI86" s="390"/>
      <c r="BJ86" s="390"/>
      <c r="BK86" s="391"/>
      <c r="BL86" s="122"/>
      <c r="BM86" s="121"/>
      <c r="BN86" s="121"/>
      <c r="BO86" s="123"/>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80"/>
      <c r="DC86" s="80"/>
      <c r="DD86" s="80"/>
      <c r="DE86" s="80"/>
      <c r="DF86" s="80"/>
      <c r="DG86" s="80"/>
      <c r="DH86" s="80"/>
    </row>
    <row r="87" spans="2:112" ht="8.25" customHeight="1" x14ac:dyDescent="0.15">
      <c r="B87" s="119"/>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390"/>
      <c r="AC87" s="390"/>
      <c r="AD87" s="390"/>
      <c r="AE87" s="390"/>
      <c r="AF87" s="390"/>
      <c r="AG87" s="390"/>
      <c r="AH87" s="390"/>
      <c r="AI87" s="390"/>
      <c r="AJ87" s="390"/>
      <c r="AK87" s="390"/>
      <c r="AL87" s="390"/>
      <c r="AM87" s="390"/>
      <c r="AN87" s="390"/>
      <c r="AO87" s="390"/>
      <c r="AP87" s="390"/>
      <c r="AQ87" s="390"/>
      <c r="AR87" s="390"/>
      <c r="AS87" s="390"/>
      <c r="AT87" s="390"/>
      <c r="AU87" s="390"/>
      <c r="AV87" s="390"/>
      <c r="AW87" s="390"/>
      <c r="AX87" s="390"/>
      <c r="AY87" s="390"/>
      <c r="AZ87" s="390"/>
      <c r="BA87" s="390"/>
      <c r="BB87" s="390"/>
      <c r="BC87" s="390"/>
      <c r="BD87" s="390"/>
      <c r="BE87" s="390"/>
      <c r="BF87" s="390"/>
      <c r="BG87" s="390"/>
      <c r="BH87" s="390"/>
      <c r="BI87" s="390"/>
      <c r="BJ87" s="390"/>
      <c r="BK87" s="391"/>
      <c r="BL87" s="122"/>
      <c r="BM87" s="121"/>
      <c r="BN87" s="121"/>
      <c r="BO87" s="123"/>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80"/>
      <c r="DC87" s="80"/>
      <c r="DD87" s="80"/>
      <c r="DE87" s="80"/>
      <c r="DF87" s="80"/>
      <c r="DG87" s="80"/>
      <c r="DH87" s="80"/>
    </row>
    <row r="88" spans="2:112" ht="8.25" customHeight="1" x14ac:dyDescent="0.15">
      <c r="B88" s="119"/>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390"/>
      <c r="AC88" s="390"/>
      <c r="AD88" s="390"/>
      <c r="AE88" s="390"/>
      <c r="AF88" s="390"/>
      <c r="AG88" s="390"/>
      <c r="AH88" s="390"/>
      <c r="AI88" s="390"/>
      <c r="AJ88" s="390"/>
      <c r="AK88" s="390"/>
      <c r="AL88" s="390"/>
      <c r="AM88" s="390"/>
      <c r="AN88" s="390"/>
      <c r="AO88" s="390"/>
      <c r="AP88" s="390"/>
      <c r="AQ88" s="390"/>
      <c r="AR88" s="390"/>
      <c r="AS88" s="390"/>
      <c r="AT88" s="390"/>
      <c r="AU88" s="390"/>
      <c r="AV88" s="390"/>
      <c r="AW88" s="390"/>
      <c r="AX88" s="390"/>
      <c r="AY88" s="390"/>
      <c r="AZ88" s="390"/>
      <c r="BA88" s="390"/>
      <c r="BB88" s="390"/>
      <c r="BC88" s="390"/>
      <c r="BD88" s="390"/>
      <c r="BE88" s="390"/>
      <c r="BF88" s="390"/>
      <c r="BG88" s="390"/>
      <c r="BH88" s="390"/>
      <c r="BI88" s="390"/>
      <c r="BJ88" s="390"/>
      <c r="BK88" s="391"/>
      <c r="BL88" s="122"/>
      <c r="BM88" s="121"/>
      <c r="BN88" s="121"/>
      <c r="BO88" s="123"/>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80"/>
      <c r="DC88" s="80"/>
      <c r="DD88" s="80"/>
      <c r="DE88" s="80"/>
      <c r="DF88" s="80"/>
      <c r="DG88" s="80"/>
      <c r="DH88" s="80"/>
    </row>
    <row r="89" spans="2:112" ht="8.25" customHeight="1" x14ac:dyDescent="0.15">
      <c r="B89" s="119" t="s">
        <v>195</v>
      </c>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390"/>
      <c r="AC89" s="390"/>
      <c r="AD89" s="390"/>
      <c r="AE89" s="390"/>
      <c r="AF89" s="390"/>
      <c r="AG89" s="390"/>
      <c r="AH89" s="390"/>
      <c r="AI89" s="390"/>
      <c r="AJ89" s="390"/>
      <c r="AK89" s="390"/>
      <c r="AL89" s="390"/>
      <c r="AM89" s="390"/>
      <c r="AN89" s="390"/>
      <c r="AO89" s="390"/>
      <c r="AP89" s="390"/>
      <c r="AQ89" s="390"/>
      <c r="AR89" s="390"/>
      <c r="AS89" s="390"/>
      <c r="AT89" s="390"/>
      <c r="AU89" s="390"/>
      <c r="AV89" s="390"/>
      <c r="AW89" s="390"/>
      <c r="AX89" s="390"/>
      <c r="AY89" s="390"/>
      <c r="AZ89" s="390"/>
      <c r="BA89" s="390"/>
      <c r="BB89" s="390"/>
      <c r="BC89" s="390"/>
      <c r="BD89" s="390"/>
      <c r="BE89" s="390"/>
      <c r="BF89" s="390"/>
      <c r="BG89" s="390"/>
      <c r="BH89" s="390"/>
      <c r="BI89" s="390"/>
      <c r="BJ89" s="390"/>
      <c r="BK89" s="391"/>
      <c r="BL89" s="122" t="s">
        <v>190</v>
      </c>
      <c r="BM89" s="121"/>
      <c r="BN89" s="121"/>
      <c r="BO89" s="123"/>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80"/>
      <c r="DC89" s="80"/>
      <c r="DD89" s="80"/>
      <c r="DE89" s="80"/>
      <c r="DF89" s="80"/>
      <c r="DG89" s="80"/>
      <c r="DH89" s="80"/>
    </row>
    <row r="90" spans="2:112" ht="8.25" customHeight="1" x14ac:dyDescent="0.2">
      <c r="B90" s="119"/>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390"/>
      <c r="AC90" s="390"/>
      <c r="AD90" s="390"/>
      <c r="AE90" s="390"/>
      <c r="AF90" s="390"/>
      <c r="AG90" s="390"/>
      <c r="AH90" s="390"/>
      <c r="AI90" s="390"/>
      <c r="AJ90" s="390"/>
      <c r="AK90" s="390"/>
      <c r="AL90" s="390"/>
      <c r="AM90" s="390"/>
      <c r="AN90" s="390"/>
      <c r="AO90" s="390"/>
      <c r="AP90" s="390"/>
      <c r="AQ90" s="390"/>
      <c r="AR90" s="390"/>
      <c r="AS90" s="390"/>
      <c r="AT90" s="390"/>
      <c r="AU90" s="390"/>
      <c r="AV90" s="390"/>
      <c r="AW90" s="390"/>
      <c r="AX90" s="390"/>
      <c r="AY90" s="390"/>
      <c r="AZ90" s="390"/>
      <c r="BA90" s="390"/>
      <c r="BB90" s="390"/>
      <c r="BC90" s="390"/>
      <c r="BD90" s="390"/>
      <c r="BE90" s="390"/>
      <c r="BF90" s="390"/>
      <c r="BG90" s="390"/>
      <c r="BH90" s="390"/>
      <c r="BI90" s="390"/>
      <c r="BJ90" s="390"/>
      <c r="BK90" s="391"/>
      <c r="BL90" s="122"/>
      <c r="BM90" s="121"/>
      <c r="BN90" s="121"/>
      <c r="BO90" s="123"/>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2"/>
      <c r="CX90" s="72"/>
      <c r="CY90" s="72"/>
      <c r="CZ90" s="72"/>
      <c r="DA90" s="72"/>
      <c r="DB90" s="72"/>
      <c r="DC90" s="72"/>
      <c r="DD90" s="72"/>
      <c r="DE90" s="72"/>
      <c r="DF90" s="72"/>
      <c r="DG90" s="72"/>
      <c r="DH90" s="72"/>
    </row>
    <row r="91" spans="2:112" ht="8.25" customHeight="1" x14ac:dyDescent="0.2">
      <c r="B91" s="119"/>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390"/>
      <c r="AC91" s="390"/>
      <c r="AD91" s="390"/>
      <c r="AE91" s="390"/>
      <c r="AF91" s="390"/>
      <c r="AG91" s="390"/>
      <c r="AH91" s="390"/>
      <c r="AI91" s="390"/>
      <c r="AJ91" s="390"/>
      <c r="AK91" s="390"/>
      <c r="AL91" s="390"/>
      <c r="AM91" s="390"/>
      <c r="AN91" s="390"/>
      <c r="AO91" s="390"/>
      <c r="AP91" s="390"/>
      <c r="AQ91" s="390"/>
      <c r="AR91" s="390"/>
      <c r="AS91" s="390"/>
      <c r="AT91" s="390"/>
      <c r="AU91" s="390"/>
      <c r="AV91" s="390"/>
      <c r="AW91" s="390"/>
      <c r="AX91" s="390"/>
      <c r="AY91" s="390"/>
      <c r="AZ91" s="390"/>
      <c r="BA91" s="390"/>
      <c r="BB91" s="390"/>
      <c r="BC91" s="390"/>
      <c r="BD91" s="390"/>
      <c r="BE91" s="390"/>
      <c r="BF91" s="390"/>
      <c r="BG91" s="390"/>
      <c r="BH91" s="390"/>
      <c r="BI91" s="390"/>
      <c r="BJ91" s="390"/>
      <c r="BK91" s="391"/>
      <c r="BL91" s="122"/>
      <c r="BM91" s="121"/>
      <c r="BN91" s="121"/>
      <c r="BO91" s="123"/>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2"/>
      <c r="CX91" s="72"/>
      <c r="CY91" s="72"/>
      <c r="CZ91" s="72"/>
      <c r="DA91" s="72"/>
      <c r="DB91" s="72"/>
      <c r="DC91" s="72"/>
      <c r="DD91" s="72"/>
      <c r="DE91" s="72"/>
      <c r="DF91" s="72"/>
      <c r="DG91" s="72"/>
      <c r="DH91" s="72"/>
    </row>
    <row r="92" spans="2:112" ht="8.25" customHeight="1" x14ac:dyDescent="0.2">
      <c r="B92" s="119"/>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390"/>
      <c r="AC92" s="390"/>
      <c r="AD92" s="390"/>
      <c r="AE92" s="390"/>
      <c r="AF92" s="390"/>
      <c r="AG92" s="390"/>
      <c r="AH92" s="390"/>
      <c r="AI92" s="390"/>
      <c r="AJ92" s="390"/>
      <c r="AK92" s="390"/>
      <c r="AL92" s="390"/>
      <c r="AM92" s="390"/>
      <c r="AN92" s="390"/>
      <c r="AO92" s="390"/>
      <c r="AP92" s="390"/>
      <c r="AQ92" s="390"/>
      <c r="AR92" s="390"/>
      <c r="AS92" s="390"/>
      <c r="AT92" s="390"/>
      <c r="AU92" s="390"/>
      <c r="AV92" s="390"/>
      <c r="AW92" s="390"/>
      <c r="AX92" s="390"/>
      <c r="AY92" s="390"/>
      <c r="AZ92" s="390"/>
      <c r="BA92" s="390"/>
      <c r="BB92" s="390"/>
      <c r="BC92" s="390"/>
      <c r="BD92" s="390"/>
      <c r="BE92" s="390"/>
      <c r="BF92" s="390"/>
      <c r="BG92" s="390"/>
      <c r="BH92" s="390"/>
      <c r="BI92" s="390"/>
      <c r="BJ92" s="390"/>
      <c r="BK92" s="391"/>
      <c r="BL92" s="122"/>
      <c r="BM92" s="121"/>
      <c r="BN92" s="121"/>
      <c r="BO92" s="123"/>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2"/>
      <c r="CX92" s="72"/>
      <c r="CY92" s="72"/>
      <c r="CZ92" s="72"/>
      <c r="DA92" s="72"/>
      <c r="DB92" s="72"/>
      <c r="DC92" s="72"/>
      <c r="DD92" s="72"/>
      <c r="DE92" s="72"/>
      <c r="DF92" s="72"/>
      <c r="DG92" s="72"/>
      <c r="DH92" s="72"/>
    </row>
    <row r="93" spans="2:112" ht="8.25" customHeight="1" x14ac:dyDescent="0.15">
      <c r="B93" s="124" t="s">
        <v>196</v>
      </c>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6"/>
    </row>
    <row r="94" spans="2:112" ht="8.25" customHeight="1" x14ac:dyDescent="0.15">
      <c r="B94" s="124"/>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6"/>
    </row>
    <row r="95" spans="2:112" ht="8.25" customHeight="1" x14ac:dyDescent="0.15">
      <c r="B95" s="124"/>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6"/>
    </row>
    <row r="96" spans="2:112" ht="8.25" customHeight="1" x14ac:dyDescent="0.15">
      <c r="B96" s="119" t="s">
        <v>193</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t="s">
        <v>194</v>
      </c>
      <c r="AC96" s="120"/>
      <c r="AD96" s="120"/>
      <c r="AE96" s="120"/>
      <c r="AF96" s="120"/>
      <c r="AG96" s="120"/>
      <c r="AH96" s="120"/>
      <c r="AI96" s="120"/>
      <c r="AJ96" s="120"/>
      <c r="AK96" s="120"/>
      <c r="AL96" s="120"/>
      <c r="AM96" s="120"/>
      <c r="AN96" s="120"/>
      <c r="AO96" s="120"/>
      <c r="AP96" s="120"/>
      <c r="AQ96" s="120"/>
      <c r="AR96" s="120"/>
      <c r="AS96" s="120"/>
      <c r="AT96" s="120"/>
      <c r="AU96" s="120"/>
      <c r="AV96" s="120" t="s">
        <v>195</v>
      </c>
      <c r="AW96" s="120"/>
      <c r="AX96" s="120"/>
      <c r="AY96" s="120"/>
      <c r="AZ96" s="120"/>
      <c r="BA96" s="120"/>
      <c r="BB96" s="120"/>
      <c r="BC96" s="120"/>
      <c r="BD96" s="120"/>
      <c r="BE96" s="120"/>
      <c r="BF96" s="120"/>
      <c r="BG96" s="120"/>
      <c r="BH96" s="120"/>
      <c r="BI96" s="120"/>
      <c r="BJ96" s="120"/>
      <c r="BK96" s="120"/>
      <c r="BL96" s="120"/>
      <c r="BM96" s="120"/>
      <c r="BN96" s="120"/>
      <c r="BO96" s="127"/>
      <c r="BP96" s="116"/>
      <c r="BQ96" s="116"/>
      <c r="BR96" s="116"/>
      <c r="BS96" s="116"/>
      <c r="BT96" s="116"/>
      <c r="BU96" s="116"/>
      <c r="BV96" s="116"/>
      <c r="BW96" s="116"/>
      <c r="BX96" s="116"/>
      <c r="BY96" s="116"/>
      <c r="BZ96" s="116"/>
      <c r="CA96" s="116"/>
      <c r="CB96" s="116"/>
      <c r="CC96" s="116"/>
      <c r="CD96" s="116"/>
      <c r="CE96" s="116"/>
      <c r="CF96" s="116"/>
      <c r="CG96" s="116"/>
      <c r="CH96" s="116"/>
      <c r="CI96" s="116"/>
      <c r="CJ96" s="116"/>
      <c r="CK96" s="116"/>
      <c r="CL96" s="116"/>
      <c r="CM96" s="116"/>
      <c r="CN96" s="116"/>
      <c r="CO96" s="116"/>
      <c r="CP96" s="116"/>
      <c r="CQ96" s="116"/>
      <c r="CR96" s="116"/>
      <c r="CS96" s="116"/>
      <c r="CT96" s="116"/>
      <c r="CU96" s="116"/>
      <c r="CV96" s="116"/>
      <c r="CW96" s="116"/>
      <c r="CX96" s="116"/>
      <c r="CY96" s="116"/>
      <c r="CZ96" s="116"/>
      <c r="DA96" s="116"/>
      <c r="DB96" s="116"/>
      <c r="DC96" s="116"/>
      <c r="DD96" s="116"/>
      <c r="DE96" s="116"/>
      <c r="DF96" s="116"/>
      <c r="DG96" s="116"/>
      <c r="DH96" s="116"/>
    </row>
    <row r="97" spans="2:112" ht="8.25" customHeight="1" x14ac:dyDescent="0.15">
      <c r="B97" s="119"/>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7"/>
      <c r="BP97" s="116"/>
      <c r="BQ97" s="116"/>
      <c r="BR97" s="116"/>
      <c r="BS97" s="116"/>
      <c r="BT97" s="116"/>
      <c r="BU97" s="116"/>
      <c r="BV97" s="116"/>
      <c r="BW97" s="116"/>
      <c r="BX97" s="116"/>
      <c r="BY97" s="116"/>
      <c r="BZ97" s="116"/>
      <c r="CA97" s="116"/>
      <c r="CB97" s="116"/>
      <c r="CC97" s="116"/>
      <c r="CD97" s="116"/>
      <c r="CE97" s="116"/>
      <c r="CF97" s="116"/>
      <c r="CG97" s="116"/>
      <c r="CH97" s="116"/>
      <c r="CI97" s="116"/>
      <c r="CJ97" s="116"/>
      <c r="CK97" s="116"/>
      <c r="CL97" s="116"/>
      <c r="CM97" s="116"/>
      <c r="CN97" s="116"/>
      <c r="CO97" s="116"/>
      <c r="CP97" s="116"/>
      <c r="CQ97" s="116"/>
      <c r="CR97" s="116"/>
      <c r="CS97" s="116"/>
      <c r="CT97" s="116"/>
      <c r="CU97" s="116"/>
      <c r="CV97" s="116"/>
      <c r="CW97" s="116"/>
      <c r="CX97" s="116"/>
      <c r="CY97" s="116"/>
      <c r="CZ97" s="116"/>
      <c r="DA97" s="116"/>
      <c r="DB97" s="116"/>
      <c r="DC97" s="116"/>
      <c r="DD97" s="116"/>
      <c r="DE97" s="116"/>
      <c r="DF97" s="116"/>
      <c r="DG97" s="116"/>
      <c r="DH97" s="116"/>
    </row>
    <row r="98" spans="2:112" ht="8.25" customHeight="1" x14ac:dyDescent="0.15">
      <c r="B98" s="119"/>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7"/>
      <c r="BP98" s="116"/>
      <c r="BQ98" s="116"/>
      <c r="BR98" s="116"/>
      <c r="BS98" s="116"/>
      <c r="BT98" s="116"/>
      <c r="BU98" s="116"/>
      <c r="BV98" s="116"/>
      <c r="BW98" s="116"/>
      <c r="BX98" s="116"/>
      <c r="BY98" s="116"/>
      <c r="BZ98" s="116"/>
      <c r="CA98" s="116"/>
      <c r="CB98" s="116"/>
      <c r="CC98" s="116"/>
      <c r="CD98" s="116"/>
      <c r="CE98" s="116"/>
      <c r="CF98" s="116"/>
      <c r="CG98" s="116"/>
      <c r="CH98" s="116"/>
      <c r="CI98" s="116"/>
      <c r="CJ98" s="116"/>
      <c r="CK98" s="116"/>
      <c r="CL98" s="116"/>
      <c r="CM98" s="116"/>
      <c r="CN98" s="116"/>
      <c r="CO98" s="116"/>
      <c r="CP98" s="116"/>
      <c r="CQ98" s="116"/>
      <c r="CR98" s="116"/>
      <c r="CS98" s="116"/>
      <c r="CT98" s="116"/>
      <c r="CU98" s="116"/>
      <c r="CV98" s="116"/>
      <c r="CW98" s="116"/>
      <c r="CX98" s="116"/>
      <c r="CY98" s="116"/>
      <c r="CZ98" s="116"/>
      <c r="DA98" s="116"/>
      <c r="DB98" s="116"/>
      <c r="DC98" s="116"/>
      <c r="DD98" s="116"/>
      <c r="DE98" s="116"/>
      <c r="DF98" s="116"/>
      <c r="DG98" s="116"/>
      <c r="DH98" s="116"/>
    </row>
    <row r="99" spans="2:112" ht="8.25" customHeight="1" x14ac:dyDescent="0.15">
      <c r="B99" s="119" t="s">
        <v>197</v>
      </c>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1"/>
      <c r="BL99" s="122" t="s">
        <v>190</v>
      </c>
      <c r="BM99" s="121"/>
      <c r="BN99" s="121"/>
      <c r="BO99" s="123"/>
      <c r="BP99" s="81"/>
      <c r="BQ99" s="81"/>
      <c r="BR99" s="81"/>
      <c r="BS99" s="81"/>
      <c r="BT99" s="81"/>
      <c r="BU99" s="81"/>
      <c r="BV99" s="81"/>
      <c r="BW99" s="81"/>
      <c r="BX99" s="81"/>
      <c r="BY99" s="81"/>
      <c r="BZ99" s="108"/>
      <c r="CA99" s="108"/>
      <c r="CB99" s="108"/>
      <c r="CC99" s="108"/>
      <c r="CD99" s="108"/>
      <c r="CE99" s="108"/>
      <c r="CF99" s="108"/>
      <c r="CG99" s="108"/>
      <c r="CH99" s="108"/>
      <c r="CI99" s="108"/>
      <c r="CJ99" s="108"/>
      <c r="CK99" s="108"/>
      <c r="CL99" s="108"/>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row>
    <row r="100" spans="2:112" ht="8.25" customHeight="1" x14ac:dyDescent="0.15">
      <c r="B100" s="119"/>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1"/>
      <c r="BL100" s="122"/>
      <c r="BM100" s="121"/>
      <c r="BN100" s="121"/>
      <c r="BO100" s="123"/>
      <c r="BP100" s="81"/>
      <c r="BQ100" s="81"/>
      <c r="BR100" s="81"/>
      <c r="BS100" s="81"/>
      <c r="BT100" s="81"/>
      <c r="BU100" s="81"/>
      <c r="BV100" s="81"/>
      <c r="BW100" s="81"/>
      <c r="BX100" s="81"/>
      <c r="BY100" s="81"/>
      <c r="BZ100" s="108"/>
      <c r="CA100" s="108"/>
      <c r="CB100" s="108"/>
      <c r="CC100" s="108"/>
      <c r="CD100" s="108"/>
      <c r="CE100" s="108"/>
      <c r="CF100" s="108"/>
      <c r="CG100" s="108"/>
      <c r="CH100" s="108"/>
      <c r="CI100" s="108"/>
      <c r="CJ100" s="108"/>
      <c r="CK100" s="108"/>
      <c r="CL100" s="108"/>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row>
    <row r="101" spans="2:112" ht="8.25" customHeight="1" x14ac:dyDescent="0.15">
      <c r="B101" s="119"/>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1"/>
      <c r="BL101" s="122"/>
      <c r="BM101" s="121"/>
      <c r="BN101" s="121"/>
      <c r="BO101" s="123"/>
      <c r="BP101" s="81"/>
      <c r="BQ101" s="81"/>
      <c r="BR101" s="81"/>
      <c r="BS101" s="81"/>
      <c r="BT101" s="81"/>
      <c r="BU101" s="81"/>
      <c r="BV101" s="81"/>
      <c r="BW101" s="81"/>
      <c r="BX101" s="81"/>
      <c r="BY101" s="81"/>
      <c r="BZ101" s="108"/>
      <c r="CA101" s="108"/>
      <c r="CB101" s="108"/>
      <c r="CC101" s="108"/>
      <c r="CD101" s="108"/>
      <c r="CE101" s="108"/>
      <c r="CF101" s="108"/>
      <c r="CG101" s="108"/>
      <c r="CH101" s="108"/>
      <c r="CI101" s="108"/>
      <c r="CJ101" s="108"/>
      <c r="CK101" s="108"/>
      <c r="CL101" s="108"/>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row>
    <row r="102" spans="2:112" ht="8.25" customHeight="1" x14ac:dyDescent="0.15">
      <c r="B102" s="119"/>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390"/>
      <c r="AZ102" s="390"/>
      <c r="BA102" s="390"/>
      <c r="BB102" s="390"/>
      <c r="BC102" s="390"/>
      <c r="BD102" s="390"/>
      <c r="BE102" s="390"/>
      <c r="BF102" s="390"/>
      <c r="BG102" s="390"/>
      <c r="BH102" s="390"/>
      <c r="BI102" s="390"/>
      <c r="BJ102" s="390"/>
      <c r="BK102" s="391"/>
      <c r="BL102" s="122"/>
      <c r="BM102" s="121"/>
      <c r="BN102" s="121"/>
      <c r="BO102" s="123"/>
      <c r="BP102" s="81"/>
      <c r="BQ102" s="81"/>
      <c r="BR102" s="81"/>
      <c r="BS102" s="81"/>
      <c r="BT102" s="81"/>
      <c r="BU102" s="81"/>
      <c r="BV102" s="81"/>
      <c r="BW102" s="81"/>
      <c r="BX102" s="81"/>
      <c r="BY102" s="81"/>
      <c r="BZ102" s="108"/>
      <c r="CA102" s="108"/>
      <c r="CB102" s="108"/>
      <c r="CC102" s="108"/>
      <c r="CD102" s="108"/>
      <c r="CE102" s="108"/>
      <c r="CF102" s="108"/>
      <c r="CG102" s="108"/>
      <c r="CH102" s="108"/>
      <c r="CI102" s="108"/>
      <c r="CJ102" s="108"/>
      <c r="CK102" s="108"/>
      <c r="CL102" s="108"/>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row>
    <row r="103" spans="2:112" ht="8.25" customHeight="1" x14ac:dyDescent="0.15">
      <c r="B103" s="124" t="s">
        <v>198</v>
      </c>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6"/>
      <c r="BP103" s="81"/>
      <c r="BQ103" s="81"/>
      <c r="BR103" s="81"/>
      <c r="BS103" s="81"/>
      <c r="BT103" s="81"/>
      <c r="BU103" s="81"/>
      <c r="BV103" s="81"/>
      <c r="BW103" s="81"/>
      <c r="BX103" s="81"/>
      <c r="BY103" s="81"/>
      <c r="BZ103" s="108"/>
      <c r="CA103" s="108"/>
      <c r="CB103" s="108"/>
      <c r="CC103" s="108"/>
      <c r="CD103" s="108"/>
      <c r="CE103" s="108"/>
      <c r="CF103" s="108"/>
      <c r="CG103" s="108"/>
      <c r="CH103" s="108"/>
      <c r="CI103" s="108"/>
      <c r="CJ103" s="108"/>
      <c r="CK103" s="108"/>
      <c r="CL103" s="108"/>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row>
    <row r="104" spans="2:112" ht="8.25" customHeight="1" x14ac:dyDescent="0.15">
      <c r="B104" s="124"/>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6"/>
      <c r="BP104" s="81"/>
      <c r="BQ104" s="81"/>
      <c r="BR104" s="81"/>
      <c r="BS104" s="81"/>
      <c r="BT104" s="81"/>
      <c r="BU104" s="81"/>
      <c r="BV104" s="81"/>
      <c r="BW104" s="81"/>
      <c r="BX104" s="81"/>
      <c r="BY104" s="81"/>
      <c r="BZ104" s="108"/>
      <c r="CA104" s="108"/>
      <c r="CB104" s="108"/>
      <c r="CC104" s="108"/>
      <c r="CD104" s="108"/>
      <c r="CE104" s="108"/>
      <c r="CF104" s="108"/>
      <c r="CG104" s="108"/>
      <c r="CH104" s="108"/>
      <c r="CI104" s="108"/>
      <c r="CJ104" s="108"/>
      <c r="CK104" s="108"/>
      <c r="CL104" s="108"/>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row>
    <row r="105" spans="2:112" ht="8.25" customHeight="1" x14ac:dyDescent="0.15">
      <c r="B105" s="124"/>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6"/>
      <c r="BP105" s="81"/>
      <c r="BQ105" s="81"/>
      <c r="BR105" s="81"/>
      <c r="BS105" s="81"/>
      <c r="BT105" s="81"/>
      <c r="BU105" s="81"/>
      <c r="BV105" s="81"/>
      <c r="BW105" s="81"/>
      <c r="BX105" s="81"/>
      <c r="BY105" s="81"/>
      <c r="BZ105" s="108"/>
      <c r="CA105" s="108"/>
      <c r="CB105" s="108"/>
      <c r="CC105" s="108"/>
      <c r="CD105" s="108"/>
      <c r="CE105" s="108"/>
      <c r="CF105" s="108"/>
      <c r="CG105" s="108"/>
      <c r="CH105" s="108"/>
      <c r="CI105" s="108"/>
      <c r="CJ105" s="108"/>
      <c r="CK105" s="108"/>
      <c r="CL105" s="108"/>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row>
    <row r="106" spans="2:112" ht="8.25" customHeight="1" x14ac:dyDescent="0.15">
      <c r="B106" s="119" t="s">
        <v>193</v>
      </c>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t="s">
        <v>194</v>
      </c>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t="s">
        <v>195</v>
      </c>
      <c r="AW106" s="120"/>
      <c r="AX106" s="120"/>
      <c r="AY106" s="120"/>
      <c r="AZ106" s="120"/>
      <c r="BA106" s="120"/>
      <c r="BB106" s="120"/>
      <c r="BC106" s="120"/>
      <c r="BD106" s="120"/>
      <c r="BE106" s="120"/>
      <c r="BF106" s="120"/>
      <c r="BG106" s="120"/>
      <c r="BH106" s="120"/>
      <c r="BI106" s="120"/>
      <c r="BJ106" s="120"/>
      <c r="BK106" s="120"/>
      <c r="BL106" s="120"/>
      <c r="BM106" s="120"/>
      <c r="BN106" s="120"/>
      <c r="BO106" s="127"/>
      <c r="BP106" s="81"/>
      <c r="BQ106" s="81"/>
      <c r="BR106" s="81"/>
      <c r="BS106" s="81"/>
      <c r="BT106" s="81"/>
      <c r="BU106" s="81"/>
      <c r="BV106" s="81"/>
      <c r="BW106" s="81"/>
      <c r="BX106" s="81"/>
      <c r="BY106" s="81"/>
      <c r="BZ106" s="108"/>
      <c r="CA106" s="108"/>
      <c r="CB106" s="108"/>
      <c r="CC106" s="108"/>
      <c r="CD106" s="108"/>
      <c r="CE106" s="108"/>
      <c r="CF106" s="108"/>
      <c r="CG106" s="108"/>
      <c r="CH106" s="108"/>
      <c r="CI106" s="108"/>
      <c r="CJ106" s="108"/>
      <c r="CK106" s="108"/>
      <c r="CL106" s="108"/>
      <c r="CM106" s="115"/>
      <c r="CN106" s="115"/>
      <c r="CO106" s="115"/>
      <c r="CP106" s="115"/>
      <c r="CQ106" s="115"/>
      <c r="CR106" s="115"/>
      <c r="CS106" s="115"/>
      <c r="CT106" s="115"/>
      <c r="CU106" s="115"/>
      <c r="CV106" s="115"/>
      <c r="CW106" s="115"/>
      <c r="CX106" s="115"/>
      <c r="CY106" s="115"/>
      <c r="CZ106" s="115"/>
      <c r="DA106" s="115"/>
      <c r="DB106" s="115"/>
      <c r="DC106" s="115"/>
      <c r="DD106" s="115"/>
      <c r="DE106" s="115"/>
      <c r="DF106" s="115"/>
      <c r="DG106" s="115"/>
      <c r="DH106" s="115"/>
    </row>
    <row r="107" spans="2:112" ht="8.25" customHeight="1" x14ac:dyDescent="0.15">
      <c r="B107" s="119"/>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7"/>
      <c r="BP107" s="81"/>
      <c r="BQ107" s="81"/>
      <c r="BR107" s="81"/>
      <c r="BS107" s="81"/>
      <c r="BT107" s="81"/>
      <c r="BU107" s="81"/>
      <c r="BV107" s="81"/>
      <c r="BW107" s="81"/>
      <c r="BX107" s="81"/>
      <c r="BY107" s="81"/>
      <c r="BZ107" s="108"/>
      <c r="CA107" s="108"/>
      <c r="CB107" s="108"/>
      <c r="CC107" s="108"/>
      <c r="CD107" s="108"/>
      <c r="CE107" s="108"/>
      <c r="CF107" s="108"/>
      <c r="CG107" s="108"/>
      <c r="CH107" s="108"/>
      <c r="CI107" s="108"/>
      <c r="CJ107" s="108"/>
      <c r="CK107" s="108"/>
      <c r="CL107" s="108"/>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row>
    <row r="108" spans="2:112" ht="8.25" customHeight="1" x14ac:dyDescent="0.15">
      <c r="B108" s="119"/>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7"/>
      <c r="BP108" s="81"/>
      <c r="BQ108" s="81"/>
      <c r="BR108" s="81"/>
      <c r="BS108" s="81"/>
      <c r="BT108" s="81"/>
      <c r="BU108" s="81"/>
      <c r="BV108" s="81"/>
      <c r="BW108" s="81"/>
      <c r="BX108" s="81"/>
      <c r="BY108" s="81"/>
      <c r="BZ108" s="108"/>
      <c r="CA108" s="108"/>
      <c r="CB108" s="108"/>
      <c r="CC108" s="108"/>
      <c r="CD108" s="108"/>
      <c r="CE108" s="108"/>
      <c r="CF108" s="108"/>
      <c r="CG108" s="108"/>
      <c r="CH108" s="108"/>
      <c r="CI108" s="108"/>
      <c r="CJ108" s="108"/>
      <c r="CK108" s="108"/>
      <c r="CL108" s="108"/>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row>
    <row r="109" spans="2:112" ht="8.25" customHeight="1" x14ac:dyDescent="0.15">
      <c r="B109" s="119" t="s">
        <v>206</v>
      </c>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0"/>
      <c r="AZ109" s="390"/>
      <c r="BA109" s="390"/>
      <c r="BB109" s="390"/>
      <c r="BC109" s="390"/>
      <c r="BD109" s="390"/>
      <c r="BE109" s="390"/>
      <c r="BF109" s="390"/>
      <c r="BG109" s="390"/>
      <c r="BH109" s="390"/>
      <c r="BI109" s="390"/>
      <c r="BJ109" s="390"/>
      <c r="BK109" s="391"/>
      <c r="BL109" s="122" t="s">
        <v>190</v>
      </c>
      <c r="BM109" s="121"/>
      <c r="BN109" s="121"/>
      <c r="BO109" s="123"/>
      <c r="BP109" s="81"/>
      <c r="BQ109" s="81"/>
      <c r="BR109" s="81"/>
      <c r="BS109" s="81"/>
      <c r="BT109" s="81"/>
      <c r="BU109" s="81"/>
      <c r="BV109" s="81"/>
      <c r="BW109" s="81"/>
      <c r="BX109" s="81"/>
      <c r="BY109" s="81"/>
      <c r="BZ109" s="108"/>
      <c r="CA109" s="108"/>
      <c r="CB109" s="108"/>
      <c r="CC109" s="108"/>
      <c r="CD109" s="108"/>
      <c r="CE109" s="108"/>
      <c r="CF109" s="108"/>
      <c r="CG109" s="108"/>
      <c r="CH109" s="108"/>
      <c r="CI109" s="108"/>
      <c r="CJ109" s="108"/>
      <c r="CK109" s="108"/>
      <c r="CL109" s="108"/>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row>
    <row r="110" spans="2:112" ht="8.25" customHeight="1" x14ac:dyDescent="0.15">
      <c r="B110" s="119"/>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0"/>
      <c r="AZ110" s="390"/>
      <c r="BA110" s="390"/>
      <c r="BB110" s="390"/>
      <c r="BC110" s="390"/>
      <c r="BD110" s="390"/>
      <c r="BE110" s="390"/>
      <c r="BF110" s="390"/>
      <c r="BG110" s="390"/>
      <c r="BH110" s="390"/>
      <c r="BI110" s="390"/>
      <c r="BJ110" s="390"/>
      <c r="BK110" s="391"/>
      <c r="BL110" s="122"/>
      <c r="BM110" s="121"/>
      <c r="BN110" s="121"/>
      <c r="BO110" s="123"/>
      <c r="BP110" s="81"/>
      <c r="BQ110" s="81"/>
      <c r="BR110" s="81"/>
      <c r="BS110" s="81"/>
      <c r="BT110" s="81"/>
      <c r="BU110" s="81"/>
      <c r="BV110" s="81"/>
      <c r="BW110" s="81"/>
      <c r="BX110" s="81"/>
      <c r="BY110" s="81"/>
      <c r="BZ110" s="108"/>
      <c r="CA110" s="108"/>
      <c r="CB110" s="108"/>
      <c r="CC110" s="108"/>
      <c r="CD110" s="108"/>
      <c r="CE110" s="108"/>
      <c r="CF110" s="108"/>
      <c r="CG110" s="108"/>
      <c r="CH110" s="108"/>
      <c r="CI110" s="108"/>
      <c r="CJ110" s="108"/>
      <c r="CK110" s="108"/>
      <c r="CL110" s="108"/>
      <c r="CM110" s="115"/>
      <c r="CN110" s="115"/>
      <c r="CO110" s="115"/>
      <c r="CP110" s="115"/>
      <c r="CQ110" s="115"/>
      <c r="CR110" s="115"/>
      <c r="CS110" s="115"/>
      <c r="CT110" s="115"/>
      <c r="CU110" s="115"/>
      <c r="CV110" s="115"/>
      <c r="CW110" s="115"/>
      <c r="CX110" s="115"/>
      <c r="CY110" s="115"/>
      <c r="CZ110" s="115"/>
      <c r="DA110" s="115"/>
      <c r="DB110" s="115"/>
      <c r="DC110" s="115"/>
      <c r="DD110" s="115"/>
      <c r="DE110" s="115"/>
      <c r="DF110" s="115"/>
      <c r="DG110" s="115"/>
      <c r="DH110" s="115"/>
    </row>
    <row r="111" spans="2:112" ht="8.25" customHeight="1" x14ac:dyDescent="0.15">
      <c r="B111" s="119"/>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390"/>
      <c r="AC111" s="390"/>
      <c r="AD111" s="390"/>
      <c r="AE111" s="390"/>
      <c r="AF111" s="390"/>
      <c r="AG111" s="390"/>
      <c r="AH111" s="390"/>
      <c r="AI111" s="390"/>
      <c r="AJ111" s="390"/>
      <c r="AK111" s="390"/>
      <c r="AL111" s="390"/>
      <c r="AM111" s="390"/>
      <c r="AN111" s="390"/>
      <c r="AO111" s="390"/>
      <c r="AP111" s="390"/>
      <c r="AQ111" s="390"/>
      <c r="AR111" s="390"/>
      <c r="AS111" s="390"/>
      <c r="AT111" s="390"/>
      <c r="AU111" s="390"/>
      <c r="AV111" s="390"/>
      <c r="AW111" s="390"/>
      <c r="AX111" s="390"/>
      <c r="AY111" s="390"/>
      <c r="AZ111" s="390"/>
      <c r="BA111" s="390"/>
      <c r="BB111" s="390"/>
      <c r="BC111" s="390"/>
      <c r="BD111" s="390"/>
      <c r="BE111" s="390"/>
      <c r="BF111" s="390"/>
      <c r="BG111" s="390"/>
      <c r="BH111" s="390"/>
      <c r="BI111" s="390"/>
      <c r="BJ111" s="390"/>
      <c r="BK111" s="391"/>
      <c r="BL111" s="122"/>
      <c r="BM111" s="121"/>
      <c r="BN111" s="121"/>
      <c r="BO111" s="123"/>
      <c r="BP111" s="81"/>
      <c r="BQ111" s="81"/>
      <c r="BR111" s="81"/>
      <c r="BS111" s="81"/>
      <c r="BT111" s="81"/>
      <c r="BU111" s="81"/>
      <c r="BV111" s="81"/>
      <c r="BW111" s="81"/>
      <c r="BX111" s="81"/>
      <c r="BY111" s="81"/>
      <c r="BZ111" s="108"/>
      <c r="CA111" s="108"/>
      <c r="CB111" s="108"/>
      <c r="CC111" s="108"/>
      <c r="CD111" s="108"/>
      <c r="CE111" s="108"/>
      <c r="CF111" s="108"/>
      <c r="CG111" s="108"/>
      <c r="CH111" s="108"/>
      <c r="CI111" s="108"/>
      <c r="CJ111" s="108"/>
      <c r="CK111" s="108"/>
      <c r="CL111" s="108"/>
      <c r="CM111" s="115"/>
      <c r="CN111" s="115"/>
      <c r="CO111" s="115"/>
      <c r="CP111" s="115"/>
      <c r="CQ111" s="115"/>
      <c r="CR111" s="115"/>
      <c r="CS111" s="115"/>
      <c r="CT111" s="115"/>
      <c r="CU111" s="115"/>
      <c r="CV111" s="115"/>
      <c r="CW111" s="115"/>
      <c r="CX111" s="115"/>
      <c r="CY111" s="115"/>
      <c r="CZ111" s="115"/>
      <c r="DA111" s="115"/>
      <c r="DB111" s="115"/>
      <c r="DC111" s="115"/>
      <c r="DD111" s="115"/>
      <c r="DE111" s="115"/>
      <c r="DF111" s="115"/>
      <c r="DG111" s="115"/>
      <c r="DH111" s="115"/>
    </row>
    <row r="112" spans="2:112" ht="8.25" customHeight="1" x14ac:dyDescent="0.15">
      <c r="B112" s="119"/>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390"/>
      <c r="AY112" s="390"/>
      <c r="AZ112" s="390"/>
      <c r="BA112" s="390"/>
      <c r="BB112" s="390"/>
      <c r="BC112" s="390"/>
      <c r="BD112" s="390"/>
      <c r="BE112" s="390"/>
      <c r="BF112" s="390"/>
      <c r="BG112" s="390"/>
      <c r="BH112" s="390"/>
      <c r="BI112" s="390"/>
      <c r="BJ112" s="390"/>
      <c r="BK112" s="391"/>
      <c r="BL112" s="122"/>
      <c r="BM112" s="121"/>
      <c r="BN112" s="121"/>
      <c r="BO112" s="123"/>
      <c r="BP112" s="81"/>
      <c r="BQ112" s="81"/>
      <c r="BR112" s="81"/>
      <c r="BS112" s="81"/>
      <c r="BT112" s="81"/>
      <c r="BU112" s="81"/>
      <c r="BV112" s="81"/>
      <c r="BW112" s="81"/>
      <c r="BX112" s="81"/>
      <c r="BY112" s="81"/>
      <c r="BZ112" s="108"/>
      <c r="CA112" s="108"/>
      <c r="CB112" s="108"/>
      <c r="CC112" s="108"/>
      <c r="CD112" s="108"/>
      <c r="CE112" s="108"/>
      <c r="CF112" s="108"/>
      <c r="CG112" s="108"/>
      <c r="CH112" s="108"/>
      <c r="CI112" s="108"/>
      <c r="CJ112" s="108"/>
      <c r="CK112" s="108"/>
      <c r="CL112" s="108"/>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row>
    <row r="113" spans="2:113" ht="8.25" customHeight="1" x14ac:dyDescent="0.15">
      <c r="B113" s="124" t="s">
        <v>199</v>
      </c>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6"/>
      <c r="BP113" s="81"/>
      <c r="BQ113" s="81"/>
      <c r="BR113" s="81"/>
      <c r="BS113" s="81"/>
      <c r="BT113" s="81"/>
      <c r="BU113" s="81"/>
      <c r="BV113" s="81"/>
      <c r="BW113" s="81"/>
      <c r="BX113" s="81"/>
      <c r="BY113" s="81"/>
      <c r="BZ113" s="108"/>
      <c r="CA113" s="108"/>
      <c r="CB113" s="108"/>
      <c r="CC113" s="108"/>
      <c r="CD113" s="108"/>
      <c r="CE113" s="108"/>
      <c r="CF113" s="108"/>
      <c r="CG113" s="108"/>
      <c r="CH113" s="108"/>
      <c r="CI113" s="108"/>
      <c r="CJ113" s="108"/>
      <c r="CK113" s="108"/>
      <c r="CL113" s="108"/>
      <c r="CM113" s="115"/>
      <c r="CN113" s="115"/>
      <c r="CO113" s="115"/>
      <c r="CP113" s="115"/>
      <c r="CQ113" s="115"/>
      <c r="CR113" s="115"/>
      <c r="CS113" s="115"/>
      <c r="CT113" s="115"/>
      <c r="CU113" s="115"/>
      <c r="CV113" s="115"/>
      <c r="CW113" s="115"/>
      <c r="CX113" s="115"/>
      <c r="CY113" s="115"/>
      <c r="CZ113" s="115"/>
      <c r="DA113" s="115"/>
      <c r="DB113" s="115"/>
      <c r="DC113" s="115"/>
      <c r="DD113" s="115"/>
      <c r="DE113" s="115"/>
      <c r="DF113" s="115"/>
      <c r="DG113" s="115"/>
      <c r="DH113" s="115"/>
    </row>
    <row r="114" spans="2:113" ht="8.25" customHeight="1" x14ac:dyDescent="0.15">
      <c r="B114" s="124"/>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6"/>
      <c r="BP114" s="81"/>
      <c r="BQ114" s="81"/>
      <c r="BR114" s="81"/>
      <c r="BS114" s="81"/>
      <c r="BT114" s="81"/>
      <c r="BU114" s="81"/>
      <c r="BV114" s="81"/>
      <c r="BW114" s="81"/>
      <c r="BX114" s="81"/>
      <c r="BY114" s="81"/>
      <c r="BZ114" s="108"/>
      <c r="CA114" s="108"/>
      <c r="CB114" s="108"/>
      <c r="CC114" s="108"/>
      <c r="CD114" s="108"/>
      <c r="CE114" s="108"/>
      <c r="CF114" s="108"/>
      <c r="CG114" s="108"/>
      <c r="CH114" s="108"/>
      <c r="CI114" s="108"/>
      <c r="CJ114" s="108"/>
      <c r="CK114" s="108"/>
      <c r="CL114" s="108"/>
      <c r="CM114" s="115"/>
      <c r="CN114" s="115"/>
      <c r="CO114" s="115"/>
      <c r="CP114" s="115"/>
      <c r="CQ114" s="115"/>
      <c r="CR114" s="115"/>
      <c r="CS114" s="115"/>
      <c r="CT114" s="115"/>
      <c r="CU114" s="115"/>
      <c r="CV114" s="115"/>
      <c r="CW114" s="115"/>
      <c r="CX114" s="115"/>
      <c r="CY114" s="115"/>
      <c r="CZ114" s="115"/>
      <c r="DA114" s="115"/>
      <c r="DB114" s="115"/>
      <c r="DC114" s="115"/>
      <c r="DD114" s="115"/>
      <c r="DE114" s="115"/>
      <c r="DF114" s="115"/>
      <c r="DG114" s="115"/>
      <c r="DH114" s="115"/>
    </row>
    <row r="115" spans="2:113" ht="8.25" customHeight="1" x14ac:dyDescent="0.15">
      <c r="B115" s="124"/>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6"/>
      <c r="BP115" s="81"/>
      <c r="BQ115" s="81"/>
      <c r="BR115" s="81"/>
      <c r="BS115" s="81"/>
      <c r="BT115" s="81"/>
      <c r="BU115" s="81"/>
      <c r="BV115" s="81"/>
      <c r="BW115" s="81"/>
      <c r="BX115" s="81"/>
      <c r="BY115" s="81"/>
      <c r="BZ115" s="108"/>
      <c r="CA115" s="108"/>
      <c r="CB115" s="108"/>
      <c r="CC115" s="108"/>
      <c r="CD115" s="108"/>
      <c r="CE115" s="108"/>
      <c r="CF115" s="108"/>
      <c r="CG115" s="108"/>
      <c r="CH115" s="108"/>
      <c r="CI115" s="108"/>
      <c r="CJ115" s="108"/>
      <c r="CK115" s="108"/>
      <c r="CL115" s="108"/>
      <c r="CM115" s="115"/>
      <c r="CN115" s="115"/>
      <c r="CO115" s="115"/>
      <c r="CP115" s="115"/>
      <c r="CQ115" s="115"/>
      <c r="CR115" s="115"/>
      <c r="CS115" s="115"/>
      <c r="CT115" s="115"/>
      <c r="CU115" s="115"/>
      <c r="CV115" s="115"/>
      <c r="CW115" s="115"/>
      <c r="CX115" s="115"/>
      <c r="CY115" s="115"/>
      <c r="CZ115" s="115"/>
      <c r="DA115" s="115"/>
      <c r="DB115" s="115"/>
      <c r="DC115" s="115"/>
      <c r="DD115" s="115"/>
      <c r="DE115" s="115"/>
      <c r="DF115" s="115"/>
      <c r="DG115" s="115"/>
      <c r="DH115" s="115"/>
    </row>
    <row r="116" spans="2:113" ht="8.25" customHeight="1" x14ac:dyDescent="0.15">
      <c r="B116" s="119" t="s">
        <v>193</v>
      </c>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t="s">
        <v>194</v>
      </c>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t="s">
        <v>195</v>
      </c>
      <c r="AW116" s="120"/>
      <c r="AX116" s="120"/>
      <c r="AY116" s="120"/>
      <c r="AZ116" s="120"/>
      <c r="BA116" s="120"/>
      <c r="BB116" s="120"/>
      <c r="BC116" s="120"/>
      <c r="BD116" s="120"/>
      <c r="BE116" s="120"/>
      <c r="BF116" s="120"/>
      <c r="BG116" s="120"/>
      <c r="BH116" s="120"/>
      <c r="BI116" s="120"/>
      <c r="BJ116" s="120"/>
      <c r="BK116" s="120"/>
      <c r="BL116" s="120"/>
      <c r="BM116" s="120"/>
      <c r="BN116" s="120"/>
      <c r="BO116" s="127"/>
      <c r="BP116" s="81"/>
      <c r="BQ116" s="81"/>
      <c r="BR116" s="81"/>
      <c r="BS116" s="81"/>
      <c r="BT116" s="81"/>
      <c r="BU116" s="81"/>
      <c r="BV116" s="81"/>
      <c r="BW116" s="81"/>
      <c r="BX116" s="81"/>
      <c r="BY116" s="81"/>
      <c r="BZ116" s="108"/>
      <c r="CA116" s="108"/>
      <c r="CB116" s="108"/>
      <c r="CC116" s="108"/>
      <c r="CD116" s="108"/>
      <c r="CE116" s="108"/>
      <c r="CF116" s="108"/>
      <c r="CG116" s="108"/>
      <c r="CH116" s="108"/>
      <c r="CI116" s="108"/>
      <c r="CJ116" s="108"/>
      <c r="CK116" s="108"/>
      <c r="CL116" s="108"/>
      <c r="CM116" s="115"/>
      <c r="CN116" s="115"/>
      <c r="CO116" s="115"/>
      <c r="CP116" s="115"/>
      <c r="CQ116" s="115"/>
      <c r="CR116" s="115"/>
      <c r="CS116" s="115"/>
      <c r="CT116" s="115"/>
      <c r="CU116" s="115"/>
      <c r="CV116" s="115"/>
      <c r="CW116" s="115"/>
      <c r="CX116" s="115"/>
      <c r="CY116" s="115"/>
      <c r="CZ116" s="115"/>
      <c r="DA116" s="115"/>
      <c r="DB116" s="115"/>
      <c r="DC116" s="115"/>
      <c r="DD116" s="115"/>
      <c r="DE116" s="115"/>
      <c r="DF116" s="115"/>
      <c r="DG116" s="115"/>
      <c r="DH116" s="115"/>
    </row>
    <row r="117" spans="2:113" ht="8.25" customHeight="1" x14ac:dyDescent="0.15">
      <c r="B117" s="119"/>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7"/>
      <c r="BP117" s="81"/>
      <c r="BQ117" s="81"/>
      <c r="BR117" s="81"/>
      <c r="BS117" s="81"/>
      <c r="BT117" s="81"/>
      <c r="BU117" s="81"/>
      <c r="BV117" s="81"/>
      <c r="BW117" s="81"/>
      <c r="BX117" s="81"/>
      <c r="BY117" s="81"/>
      <c r="BZ117" s="108"/>
      <c r="CA117" s="108"/>
      <c r="CB117" s="108"/>
      <c r="CC117" s="108"/>
      <c r="CD117" s="108"/>
      <c r="CE117" s="108"/>
      <c r="CF117" s="108"/>
      <c r="CG117" s="108"/>
      <c r="CH117" s="108"/>
      <c r="CI117" s="108"/>
      <c r="CJ117" s="108"/>
      <c r="CK117" s="108"/>
      <c r="CL117" s="108"/>
      <c r="CM117" s="115"/>
      <c r="CN117" s="115"/>
      <c r="CO117" s="115"/>
      <c r="CP117" s="115"/>
      <c r="CQ117" s="115"/>
      <c r="CR117" s="115"/>
      <c r="CS117" s="115"/>
      <c r="CT117" s="115"/>
      <c r="CU117" s="115"/>
      <c r="CV117" s="115"/>
      <c r="CW117" s="115"/>
      <c r="CX117" s="115"/>
      <c r="CY117" s="115"/>
      <c r="CZ117" s="115"/>
      <c r="DA117" s="115"/>
      <c r="DB117" s="115"/>
      <c r="DC117" s="115"/>
      <c r="DD117" s="115"/>
      <c r="DE117" s="115"/>
      <c r="DF117" s="115"/>
      <c r="DG117" s="115"/>
      <c r="DH117" s="115"/>
    </row>
    <row r="118" spans="2:113" ht="8.25" customHeight="1" x14ac:dyDescent="0.15">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7"/>
      <c r="BP118" s="81"/>
      <c r="BQ118" s="81"/>
      <c r="BR118" s="81"/>
      <c r="BS118" s="81"/>
      <c r="BT118" s="81"/>
      <c r="BU118" s="81"/>
      <c r="BV118" s="81"/>
      <c r="BW118" s="81"/>
      <c r="BX118" s="81"/>
      <c r="BY118" s="81"/>
      <c r="BZ118" s="108"/>
      <c r="CA118" s="108"/>
      <c r="CB118" s="108"/>
      <c r="CC118" s="108"/>
      <c r="CD118" s="108"/>
      <c r="CE118" s="108"/>
      <c r="CF118" s="108"/>
      <c r="CG118" s="108"/>
      <c r="CH118" s="108"/>
      <c r="CI118" s="108"/>
      <c r="CJ118" s="108"/>
      <c r="CK118" s="108"/>
      <c r="CL118" s="108"/>
      <c r="CM118" s="115"/>
      <c r="CN118" s="115"/>
      <c r="CO118" s="115"/>
      <c r="CP118" s="115"/>
      <c r="CQ118" s="115"/>
      <c r="CR118" s="115"/>
      <c r="CS118" s="115"/>
      <c r="CT118" s="115"/>
      <c r="CU118" s="115"/>
      <c r="CV118" s="115"/>
      <c r="CW118" s="115"/>
      <c r="CX118" s="115"/>
      <c r="CY118" s="115"/>
      <c r="CZ118" s="115"/>
      <c r="DA118" s="115"/>
      <c r="DB118" s="115"/>
      <c r="DC118" s="115"/>
      <c r="DD118" s="115"/>
      <c r="DE118" s="115"/>
      <c r="DF118" s="115"/>
      <c r="DG118" s="115"/>
      <c r="DH118" s="115"/>
    </row>
    <row r="119" spans="2:113" ht="8.25" customHeight="1" x14ac:dyDescent="0.15">
      <c r="B119" s="119" t="s">
        <v>207</v>
      </c>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390"/>
      <c r="AC119" s="390"/>
      <c r="AD119" s="390"/>
      <c r="AE119" s="390"/>
      <c r="AF119" s="390"/>
      <c r="AG119" s="390"/>
      <c r="AH119" s="390"/>
      <c r="AI119" s="390"/>
      <c r="AJ119" s="390"/>
      <c r="AK119" s="390"/>
      <c r="AL119" s="390"/>
      <c r="AM119" s="390"/>
      <c r="AN119" s="390"/>
      <c r="AO119" s="390"/>
      <c r="AP119" s="390"/>
      <c r="AQ119" s="391"/>
      <c r="AR119" s="122" t="s">
        <v>202</v>
      </c>
      <c r="AS119" s="121"/>
      <c r="AT119" s="121"/>
      <c r="AU119" s="121"/>
      <c r="AV119" s="390"/>
      <c r="AW119" s="390"/>
      <c r="AX119" s="390"/>
      <c r="AY119" s="390"/>
      <c r="AZ119" s="390"/>
      <c r="BA119" s="390"/>
      <c r="BB119" s="390"/>
      <c r="BC119" s="390"/>
      <c r="BD119" s="390"/>
      <c r="BE119" s="390"/>
      <c r="BF119" s="390"/>
      <c r="BG119" s="390"/>
      <c r="BH119" s="390"/>
      <c r="BI119" s="390"/>
      <c r="BJ119" s="390"/>
      <c r="BK119" s="391"/>
      <c r="BL119" s="122" t="s">
        <v>190</v>
      </c>
      <c r="BM119" s="121"/>
      <c r="BN119" s="121"/>
      <c r="BO119" s="123"/>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81"/>
      <c r="DH119" s="81"/>
    </row>
    <row r="120" spans="2:113" ht="8.25" customHeight="1" x14ac:dyDescent="0.15">
      <c r="B120" s="119"/>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390"/>
      <c r="AC120" s="390"/>
      <c r="AD120" s="390"/>
      <c r="AE120" s="390"/>
      <c r="AF120" s="390"/>
      <c r="AG120" s="390"/>
      <c r="AH120" s="390"/>
      <c r="AI120" s="390"/>
      <c r="AJ120" s="390"/>
      <c r="AK120" s="390"/>
      <c r="AL120" s="390"/>
      <c r="AM120" s="390"/>
      <c r="AN120" s="390"/>
      <c r="AO120" s="390"/>
      <c r="AP120" s="390"/>
      <c r="AQ120" s="391"/>
      <c r="AR120" s="122"/>
      <c r="AS120" s="121"/>
      <c r="AT120" s="121"/>
      <c r="AU120" s="121"/>
      <c r="AV120" s="390"/>
      <c r="AW120" s="390"/>
      <c r="AX120" s="390"/>
      <c r="AY120" s="390"/>
      <c r="AZ120" s="390"/>
      <c r="BA120" s="390"/>
      <c r="BB120" s="390"/>
      <c r="BC120" s="390"/>
      <c r="BD120" s="390"/>
      <c r="BE120" s="390"/>
      <c r="BF120" s="390"/>
      <c r="BG120" s="390"/>
      <c r="BH120" s="390"/>
      <c r="BI120" s="390"/>
      <c r="BJ120" s="390"/>
      <c r="BK120" s="391"/>
      <c r="BL120" s="122"/>
      <c r="BM120" s="121"/>
      <c r="BN120" s="121"/>
      <c r="BO120" s="123"/>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row>
    <row r="121" spans="2:113" ht="8.25" customHeight="1" x14ac:dyDescent="0.15">
      <c r="B121" s="119"/>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390"/>
      <c r="AC121" s="390"/>
      <c r="AD121" s="390"/>
      <c r="AE121" s="390"/>
      <c r="AF121" s="390"/>
      <c r="AG121" s="390"/>
      <c r="AH121" s="390"/>
      <c r="AI121" s="390"/>
      <c r="AJ121" s="390"/>
      <c r="AK121" s="390"/>
      <c r="AL121" s="390"/>
      <c r="AM121" s="390"/>
      <c r="AN121" s="390"/>
      <c r="AO121" s="390"/>
      <c r="AP121" s="390"/>
      <c r="AQ121" s="391"/>
      <c r="AR121" s="122"/>
      <c r="AS121" s="121"/>
      <c r="AT121" s="121"/>
      <c r="AU121" s="121"/>
      <c r="AV121" s="390"/>
      <c r="AW121" s="390"/>
      <c r="AX121" s="390"/>
      <c r="AY121" s="390"/>
      <c r="AZ121" s="390"/>
      <c r="BA121" s="390"/>
      <c r="BB121" s="390"/>
      <c r="BC121" s="390"/>
      <c r="BD121" s="390"/>
      <c r="BE121" s="390"/>
      <c r="BF121" s="390"/>
      <c r="BG121" s="390"/>
      <c r="BH121" s="390"/>
      <c r="BI121" s="390"/>
      <c r="BJ121" s="390"/>
      <c r="BK121" s="391"/>
      <c r="BL121" s="122"/>
      <c r="BM121" s="121"/>
      <c r="BN121" s="121"/>
      <c r="BO121" s="123"/>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81"/>
      <c r="DH121" s="81"/>
    </row>
    <row r="122" spans="2:113" ht="8.25" customHeight="1" x14ac:dyDescent="0.15">
      <c r="B122" s="119"/>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390"/>
      <c r="AC122" s="390"/>
      <c r="AD122" s="390"/>
      <c r="AE122" s="390"/>
      <c r="AF122" s="390"/>
      <c r="AG122" s="390"/>
      <c r="AH122" s="390"/>
      <c r="AI122" s="390"/>
      <c r="AJ122" s="390"/>
      <c r="AK122" s="390"/>
      <c r="AL122" s="390"/>
      <c r="AM122" s="390"/>
      <c r="AN122" s="390"/>
      <c r="AO122" s="390"/>
      <c r="AP122" s="390"/>
      <c r="AQ122" s="391"/>
      <c r="AR122" s="122"/>
      <c r="AS122" s="121"/>
      <c r="AT122" s="121"/>
      <c r="AU122" s="121"/>
      <c r="AV122" s="390"/>
      <c r="AW122" s="390"/>
      <c r="AX122" s="390"/>
      <c r="AY122" s="390"/>
      <c r="AZ122" s="390"/>
      <c r="BA122" s="390"/>
      <c r="BB122" s="390"/>
      <c r="BC122" s="390"/>
      <c r="BD122" s="390"/>
      <c r="BE122" s="390"/>
      <c r="BF122" s="390"/>
      <c r="BG122" s="390"/>
      <c r="BH122" s="390"/>
      <c r="BI122" s="390"/>
      <c r="BJ122" s="390"/>
      <c r="BK122" s="391"/>
      <c r="BL122" s="122"/>
      <c r="BM122" s="121"/>
      <c r="BN122" s="121"/>
      <c r="BO122" s="123"/>
      <c r="BP122" s="81"/>
      <c r="BQ122" s="81"/>
      <c r="BR122" s="81"/>
      <c r="BS122" s="81"/>
      <c r="BT122" s="81"/>
      <c r="BU122" s="81"/>
      <c r="BV122" s="81"/>
      <c r="BW122" s="81"/>
      <c r="BX122" s="81"/>
      <c r="BY122" s="81"/>
      <c r="BZ122" s="81"/>
      <c r="CA122" s="81"/>
      <c r="CB122" s="81"/>
      <c r="CC122" s="81"/>
      <c r="CD122" s="81"/>
      <c r="CE122" s="81"/>
      <c r="CF122" s="81"/>
      <c r="CG122" s="81"/>
      <c r="CH122" s="81"/>
      <c r="CI122" s="81"/>
      <c r="CJ122" s="81"/>
      <c r="CK122" s="81"/>
      <c r="CL122" s="81"/>
      <c r="CM122" s="81"/>
      <c r="CN122" s="81"/>
      <c r="CO122" s="81"/>
      <c r="CP122" s="81"/>
      <c r="CQ122" s="81"/>
      <c r="CR122" s="81"/>
      <c r="CS122" s="81"/>
      <c r="CT122" s="81"/>
      <c r="CU122" s="81"/>
      <c r="CV122" s="81"/>
      <c r="CW122" s="81"/>
      <c r="CX122" s="81"/>
      <c r="CY122" s="81"/>
      <c r="CZ122" s="81"/>
      <c r="DA122" s="81"/>
      <c r="DB122" s="81"/>
      <c r="DC122" s="81"/>
      <c r="DD122" s="81"/>
      <c r="DE122" s="81"/>
      <c r="DF122" s="81"/>
      <c r="DG122" s="81"/>
      <c r="DH122" s="81"/>
    </row>
    <row r="123" spans="2:113" ht="8.25" customHeight="1" x14ac:dyDescent="0.15">
      <c r="B123" s="119" t="s">
        <v>208</v>
      </c>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390"/>
      <c r="AC123" s="390"/>
      <c r="AD123" s="390"/>
      <c r="AE123" s="390"/>
      <c r="AF123" s="390"/>
      <c r="AG123" s="390"/>
      <c r="AH123" s="390"/>
      <c r="AI123" s="390"/>
      <c r="AJ123" s="390"/>
      <c r="AK123" s="390"/>
      <c r="AL123" s="390"/>
      <c r="AM123" s="390"/>
      <c r="AN123" s="390"/>
      <c r="AO123" s="390"/>
      <c r="AP123" s="390"/>
      <c r="AQ123" s="391"/>
      <c r="AR123" s="122" t="s">
        <v>203</v>
      </c>
      <c r="AS123" s="121"/>
      <c r="AT123" s="121"/>
      <c r="AU123" s="121"/>
      <c r="AV123" s="390"/>
      <c r="AW123" s="390"/>
      <c r="AX123" s="390"/>
      <c r="AY123" s="390"/>
      <c r="AZ123" s="390"/>
      <c r="BA123" s="390"/>
      <c r="BB123" s="390"/>
      <c r="BC123" s="390"/>
      <c r="BD123" s="390"/>
      <c r="BE123" s="390"/>
      <c r="BF123" s="390"/>
      <c r="BG123" s="390"/>
      <c r="BH123" s="390"/>
      <c r="BI123" s="390"/>
      <c r="BJ123" s="390"/>
      <c r="BK123" s="391"/>
      <c r="BL123" s="122" t="s">
        <v>190</v>
      </c>
      <c r="BM123" s="121"/>
      <c r="BN123" s="121"/>
      <c r="BO123" s="123"/>
      <c r="BP123" s="81"/>
      <c r="BQ123" s="81"/>
      <c r="BR123" s="81"/>
      <c r="BS123" s="81"/>
      <c r="BT123" s="81"/>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81"/>
      <c r="DH123" s="81"/>
      <c r="DI123" s="72"/>
    </row>
    <row r="124" spans="2:113" ht="8.25" customHeight="1" x14ac:dyDescent="0.15">
      <c r="B124" s="119"/>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390"/>
      <c r="AC124" s="390"/>
      <c r="AD124" s="390"/>
      <c r="AE124" s="390"/>
      <c r="AF124" s="390"/>
      <c r="AG124" s="390"/>
      <c r="AH124" s="390"/>
      <c r="AI124" s="390"/>
      <c r="AJ124" s="390"/>
      <c r="AK124" s="390"/>
      <c r="AL124" s="390"/>
      <c r="AM124" s="390"/>
      <c r="AN124" s="390"/>
      <c r="AO124" s="390"/>
      <c r="AP124" s="390"/>
      <c r="AQ124" s="391"/>
      <c r="AR124" s="122"/>
      <c r="AS124" s="121"/>
      <c r="AT124" s="121"/>
      <c r="AU124" s="121"/>
      <c r="AV124" s="390"/>
      <c r="AW124" s="390"/>
      <c r="AX124" s="390"/>
      <c r="AY124" s="390"/>
      <c r="AZ124" s="390"/>
      <c r="BA124" s="390"/>
      <c r="BB124" s="390"/>
      <c r="BC124" s="390"/>
      <c r="BD124" s="390"/>
      <c r="BE124" s="390"/>
      <c r="BF124" s="390"/>
      <c r="BG124" s="390"/>
      <c r="BH124" s="390"/>
      <c r="BI124" s="390"/>
      <c r="BJ124" s="390"/>
      <c r="BK124" s="391"/>
      <c r="BL124" s="122"/>
      <c r="BM124" s="121"/>
      <c r="BN124" s="121"/>
      <c r="BO124" s="123"/>
      <c r="BP124" s="81"/>
      <c r="BQ124" s="81"/>
      <c r="BR124" s="81"/>
      <c r="BS124" s="81"/>
      <c r="BT124" s="81"/>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81"/>
      <c r="DH124" s="81"/>
      <c r="DI124" s="72"/>
    </row>
    <row r="125" spans="2:113" ht="8.25" customHeight="1" x14ac:dyDescent="0.15">
      <c r="B125" s="119"/>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390"/>
      <c r="AC125" s="390"/>
      <c r="AD125" s="390"/>
      <c r="AE125" s="390"/>
      <c r="AF125" s="390"/>
      <c r="AG125" s="390"/>
      <c r="AH125" s="390"/>
      <c r="AI125" s="390"/>
      <c r="AJ125" s="390"/>
      <c r="AK125" s="390"/>
      <c r="AL125" s="390"/>
      <c r="AM125" s="390"/>
      <c r="AN125" s="390"/>
      <c r="AO125" s="390"/>
      <c r="AP125" s="390"/>
      <c r="AQ125" s="391"/>
      <c r="AR125" s="122"/>
      <c r="AS125" s="121"/>
      <c r="AT125" s="121"/>
      <c r="AU125" s="121"/>
      <c r="AV125" s="390"/>
      <c r="AW125" s="390"/>
      <c r="AX125" s="390"/>
      <c r="AY125" s="390"/>
      <c r="AZ125" s="390"/>
      <c r="BA125" s="390"/>
      <c r="BB125" s="390"/>
      <c r="BC125" s="390"/>
      <c r="BD125" s="390"/>
      <c r="BE125" s="390"/>
      <c r="BF125" s="390"/>
      <c r="BG125" s="390"/>
      <c r="BH125" s="390"/>
      <c r="BI125" s="390"/>
      <c r="BJ125" s="390"/>
      <c r="BK125" s="391"/>
      <c r="BL125" s="122"/>
      <c r="BM125" s="121"/>
      <c r="BN125" s="121"/>
      <c r="BO125" s="123"/>
      <c r="BP125" s="81"/>
      <c r="BQ125" s="81"/>
      <c r="BR125" s="81"/>
      <c r="BS125" s="81"/>
      <c r="BT125" s="81"/>
      <c r="BU125" s="81"/>
      <c r="BV125" s="81"/>
      <c r="BW125" s="81"/>
      <c r="BX125" s="81"/>
      <c r="BY125" s="81"/>
      <c r="BZ125" s="81"/>
      <c r="CA125" s="81"/>
      <c r="CB125" s="81"/>
      <c r="CC125" s="81"/>
      <c r="CD125" s="81"/>
      <c r="CE125" s="81"/>
      <c r="CF125" s="81"/>
      <c r="CG125" s="81"/>
      <c r="CH125" s="81"/>
      <c r="CI125" s="81"/>
      <c r="CJ125" s="81"/>
      <c r="CK125" s="81"/>
      <c r="CL125" s="81"/>
      <c r="CM125" s="81"/>
      <c r="CN125" s="81"/>
      <c r="CO125" s="81"/>
      <c r="CP125" s="81"/>
      <c r="CQ125" s="81"/>
      <c r="CR125" s="81"/>
      <c r="CS125" s="81"/>
      <c r="CT125" s="81"/>
      <c r="CU125" s="81"/>
      <c r="CV125" s="81"/>
      <c r="CW125" s="81"/>
      <c r="CX125" s="81"/>
      <c r="CY125" s="81"/>
      <c r="CZ125" s="81"/>
      <c r="DA125" s="81"/>
      <c r="DB125" s="81"/>
      <c r="DC125" s="81"/>
      <c r="DD125" s="81"/>
      <c r="DE125" s="81"/>
      <c r="DF125" s="81"/>
      <c r="DG125" s="81"/>
      <c r="DH125" s="81"/>
      <c r="DI125" s="72"/>
    </row>
    <row r="126" spans="2:113" ht="8.25" customHeight="1" x14ac:dyDescent="0.15">
      <c r="B126" s="119"/>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390"/>
      <c r="AC126" s="390"/>
      <c r="AD126" s="390"/>
      <c r="AE126" s="390"/>
      <c r="AF126" s="390"/>
      <c r="AG126" s="390"/>
      <c r="AH126" s="390"/>
      <c r="AI126" s="390"/>
      <c r="AJ126" s="390"/>
      <c r="AK126" s="390"/>
      <c r="AL126" s="390"/>
      <c r="AM126" s="390"/>
      <c r="AN126" s="390"/>
      <c r="AO126" s="390"/>
      <c r="AP126" s="390"/>
      <c r="AQ126" s="391"/>
      <c r="AR126" s="122"/>
      <c r="AS126" s="121"/>
      <c r="AT126" s="121"/>
      <c r="AU126" s="121"/>
      <c r="AV126" s="390"/>
      <c r="AW126" s="390"/>
      <c r="AX126" s="390"/>
      <c r="AY126" s="390"/>
      <c r="AZ126" s="390"/>
      <c r="BA126" s="390"/>
      <c r="BB126" s="390"/>
      <c r="BC126" s="390"/>
      <c r="BD126" s="390"/>
      <c r="BE126" s="390"/>
      <c r="BF126" s="390"/>
      <c r="BG126" s="390"/>
      <c r="BH126" s="390"/>
      <c r="BI126" s="390"/>
      <c r="BJ126" s="390"/>
      <c r="BK126" s="391"/>
      <c r="BL126" s="122"/>
      <c r="BM126" s="121"/>
      <c r="BN126" s="121"/>
      <c r="BO126" s="123"/>
      <c r="BP126" s="81"/>
      <c r="BQ126" s="81"/>
      <c r="BR126" s="81"/>
      <c r="BS126" s="81"/>
      <c r="BT126" s="81"/>
      <c r="BU126" s="81"/>
      <c r="BV126" s="81"/>
      <c r="BW126" s="81"/>
      <c r="BX126" s="81"/>
      <c r="BY126" s="81"/>
      <c r="BZ126" s="81"/>
      <c r="CA126" s="81"/>
      <c r="CB126" s="81"/>
      <c r="CC126" s="81"/>
      <c r="CD126" s="81"/>
      <c r="CE126" s="81"/>
      <c r="CF126" s="81"/>
      <c r="CG126" s="81"/>
      <c r="CH126" s="81"/>
      <c r="CI126" s="81"/>
      <c r="CJ126" s="81"/>
      <c r="CK126" s="81"/>
      <c r="CL126" s="81"/>
      <c r="CM126" s="81"/>
      <c r="CN126" s="81"/>
      <c r="CO126" s="81"/>
      <c r="CP126" s="81"/>
      <c r="CQ126" s="81"/>
      <c r="CR126" s="81"/>
      <c r="CS126" s="81"/>
      <c r="CT126" s="81"/>
      <c r="CU126" s="81"/>
      <c r="CV126" s="81"/>
      <c r="CW126" s="81"/>
      <c r="CX126" s="81"/>
      <c r="CY126" s="81"/>
      <c r="CZ126" s="81"/>
      <c r="DA126" s="81"/>
      <c r="DB126" s="81"/>
      <c r="DC126" s="81"/>
      <c r="DD126" s="81"/>
      <c r="DE126" s="81"/>
      <c r="DF126" s="81"/>
      <c r="DG126" s="81"/>
      <c r="DH126" s="81"/>
      <c r="DI126" s="72"/>
    </row>
    <row r="127" spans="2:113" ht="8.25" customHeight="1" x14ac:dyDescent="0.15">
      <c r="B127" s="119" t="s">
        <v>200</v>
      </c>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390"/>
      <c r="AC127" s="390"/>
      <c r="AD127" s="390"/>
      <c r="AE127" s="390"/>
      <c r="AF127" s="390"/>
      <c r="AG127" s="390"/>
      <c r="AH127" s="390"/>
      <c r="AI127" s="390"/>
      <c r="AJ127" s="390"/>
      <c r="AK127" s="390"/>
      <c r="AL127" s="390"/>
      <c r="AM127" s="390"/>
      <c r="AN127" s="390"/>
      <c r="AO127" s="390"/>
      <c r="AP127" s="390"/>
      <c r="AQ127" s="391"/>
      <c r="AR127" s="122" t="s">
        <v>202</v>
      </c>
      <c r="AS127" s="121"/>
      <c r="AT127" s="121"/>
      <c r="AU127" s="121"/>
      <c r="AV127" s="390"/>
      <c r="AW127" s="390"/>
      <c r="AX127" s="390"/>
      <c r="AY127" s="390"/>
      <c r="AZ127" s="390"/>
      <c r="BA127" s="390"/>
      <c r="BB127" s="390"/>
      <c r="BC127" s="390"/>
      <c r="BD127" s="390"/>
      <c r="BE127" s="390"/>
      <c r="BF127" s="390"/>
      <c r="BG127" s="390"/>
      <c r="BH127" s="390"/>
      <c r="BI127" s="390"/>
      <c r="BJ127" s="390"/>
      <c r="BK127" s="391"/>
      <c r="BL127" s="122" t="s">
        <v>190</v>
      </c>
      <c r="BM127" s="121"/>
      <c r="BN127" s="121"/>
      <c r="BO127" s="123"/>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2"/>
    </row>
    <row r="128" spans="2:113" ht="8.25" customHeight="1" x14ac:dyDescent="0.15">
      <c r="B128" s="119"/>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390"/>
      <c r="AC128" s="390"/>
      <c r="AD128" s="390"/>
      <c r="AE128" s="390"/>
      <c r="AF128" s="390"/>
      <c r="AG128" s="390"/>
      <c r="AH128" s="390"/>
      <c r="AI128" s="390"/>
      <c r="AJ128" s="390"/>
      <c r="AK128" s="390"/>
      <c r="AL128" s="390"/>
      <c r="AM128" s="390"/>
      <c r="AN128" s="390"/>
      <c r="AO128" s="390"/>
      <c r="AP128" s="390"/>
      <c r="AQ128" s="391"/>
      <c r="AR128" s="122"/>
      <c r="AS128" s="121"/>
      <c r="AT128" s="121"/>
      <c r="AU128" s="121"/>
      <c r="AV128" s="390"/>
      <c r="AW128" s="390"/>
      <c r="AX128" s="390"/>
      <c r="AY128" s="390"/>
      <c r="AZ128" s="390"/>
      <c r="BA128" s="390"/>
      <c r="BB128" s="390"/>
      <c r="BC128" s="390"/>
      <c r="BD128" s="390"/>
      <c r="BE128" s="390"/>
      <c r="BF128" s="390"/>
      <c r="BG128" s="390"/>
      <c r="BH128" s="390"/>
      <c r="BI128" s="390"/>
      <c r="BJ128" s="390"/>
      <c r="BK128" s="391"/>
      <c r="BL128" s="122"/>
      <c r="BM128" s="121"/>
      <c r="BN128" s="121"/>
      <c r="BO128" s="123"/>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2"/>
    </row>
    <row r="129" spans="2:117" ht="8.25" customHeight="1" x14ac:dyDescent="0.15">
      <c r="B129" s="119"/>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390"/>
      <c r="AC129" s="390"/>
      <c r="AD129" s="390"/>
      <c r="AE129" s="390"/>
      <c r="AF129" s="390"/>
      <c r="AG129" s="390"/>
      <c r="AH129" s="390"/>
      <c r="AI129" s="390"/>
      <c r="AJ129" s="390"/>
      <c r="AK129" s="390"/>
      <c r="AL129" s="390"/>
      <c r="AM129" s="390"/>
      <c r="AN129" s="390"/>
      <c r="AO129" s="390"/>
      <c r="AP129" s="390"/>
      <c r="AQ129" s="391"/>
      <c r="AR129" s="122"/>
      <c r="AS129" s="121"/>
      <c r="AT129" s="121"/>
      <c r="AU129" s="121"/>
      <c r="AV129" s="390"/>
      <c r="AW129" s="390"/>
      <c r="AX129" s="390"/>
      <c r="AY129" s="390"/>
      <c r="AZ129" s="390"/>
      <c r="BA129" s="390"/>
      <c r="BB129" s="390"/>
      <c r="BC129" s="390"/>
      <c r="BD129" s="390"/>
      <c r="BE129" s="390"/>
      <c r="BF129" s="390"/>
      <c r="BG129" s="390"/>
      <c r="BH129" s="390"/>
      <c r="BI129" s="390"/>
      <c r="BJ129" s="390"/>
      <c r="BK129" s="391"/>
      <c r="BL129" s="122"/>
      <c r="BM129" s="121"/>
      <c r="BN129" s="121"/>
      <c r="BO129" s="123"/>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2"/>
    </row>
    <row r="130" spans="2:117" ht="8.25" customHeight="1" x14ac:dyDescent="0.15">
      <c r="B130" s="119"/>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390"/>
      <c r="AC130" s="390"/>
      <c r="AD130" s="390"/>
      <c r="AE130" s="390"/>
      <c r="AF130" s="390"/>
      <c r="AG130" s="390"/>
      <c r="AH130" s="390"/>
      <c r="AI130" s="390"/>
      <c r="AJ130" s="390"/>
      <c r="AK130" s="390"/>
      <c r="AL130" s="390"/>
      <c r="AM130" s="390"/>
      <c r="AN130" s="390"/>
      <c r="AO130" s="390"/>
      <c r="AP130" s="390"/>
      <c r="AQ130" s="391"/>
      <c r="AR130" s="122"/>
      <c r="AS130" s="121"/>
      <c r="AT130" s="121"/>
      <c r="AU130" s="121"/>
      <c r="AV130" s="390"/>
      <c r="AW130" s="390"/>
      <c r="AX130" s="390"/>
      <c r="AY130" s="390"/>
      <c r="AZ130" s="390"/>
      <c r="BA130" s="390"/>
      <c r="BB130" s="390"/>
      <c r="BC130" s="390"/>
      <c r="BD130" s="390"/>
      <c r="BE130" s="390"/>
      <c r="BF130" s="390"/>
      <c r="BG130" s="390"/>
      <c r="BH130" s="390"/>
      <c r="BI130" s="390"/>
      <c r="BJ130" s="390"/>
      <c r="BK130" s="391"/>
      <c r="BL130" s="122"/>
      <c r="BM130" s="121"/>
      <c r="BN130" s="121"/>
      <c r="BO130" s="123"/>
      <c r="BP130" s="81"/>
      <c r="BQ130" s="81"/>
      <c r="BR130" s="81"/>
      <c r="BS130" s="81"/>
      <c r="BT130" s="81"/>
      <c r="BU130" s="81"/>
      <c r="BV130" s="81"/>
      <c r="BW130" s="81"/>
      <c r="BX130" s="81"/>
      <c r="BY130" s="81"/>
      <c r="BZ130" s="81"/>
      <c r="CA130" s="81"/>
      <c r="CB130" s="81"/>
      <c r="CC130" s="81"/>
      <c r="CD130" s="81"/>
      <c r="CE130" s="81"/>
      <c r="CF130" s="81"/>
      <c r="CG130" s="81"/>
      <c r="CH130" s="81"/>
      <c r="CI130" s="81"/>
      <c r="CJ130" s="81"/>
      <c r="CK130" s="81"/>
      <c r="CL130" s="81"/>
      <c r="CM130" s="81"/>
      <c r="CN130" s="81"/>
      <c r="CO130" s="81"/>
      <c r="CP130" s="81"/>
      <c r="CQ130" s="81"/>
      <c r="CR130" s="81"/>
      <c r="CS130" s="81"/>
      <c r="CT130" s="81"/>
      <c r="CU130" s="81"/>
      <c r="CV130" s="81"/>
      <c r="CW130" s="81"/>
      <c r="CX130" s="81"/>
      <c r="CY130" s="81"/>
      <c r="CZ130" s="81"/>
      <c r="DA130" s="81"/>
      <c r="DB130" s="81"/>
      <c r="DC130" s="81"/>
      <c r="DD130" s="81"/>
      <c r="DE130" s="81"/>
      <c r="DF130" s="81"/>
      <c r="DG130" s="81"/>
      <c r="DH130" s="81"/>
      <c r="DI130" s="72"/>
    </row>
    <row r="131" spans="2:117" ht="8.25" customHeight="1" x14ac:dyDescent="0.15">
      <c r="B131" s="119" t="s">
        <v>201</v>
      </c>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390"/>
      <c r="AC131" s="390"/>
      <c r="AD131" s="390"/>
      <c r="AE131" s="390"/>
      <c r="AF131" s="390"/>
      <c r="AG131" s="390"/>
      <c r="AH131" s="390"/>
      <c r="AI131" s="390"/>
      <c r="AJ131" s="390"/>
      <c r="AK131" s="390"/>
      <c r="AL131" s="390"/>
      <c r="AM131" s="390"/>
      <c r="AN131" s="390"/>
      <c r="AO131" s="390"/>
      <c r="AP131" s="390"/>
      <c r="AQ131" s="391"/>
      <c r="AR131" s="122" t="s">
        <v>204</v>
      </c>
      <c r="AS131" s="121"/>
      <c r="AT131" s="121"/>
      <c r="AU131" s="121"/>
      <c r="AV131" s="390"/>
      <c r="AW131" s="390"/>
      <c r="AX131" s="390"/>
      <c r="AY131" s="390"/>
      <c r="AZ131" s="390"/>
      <c r="BA131" s="390"/>
      <c r="BB131" s="390"/>
      <c r="BC131" s="390"/>
      <c r="BD131" s="390"/>
      <c r="BE131" s="390"/>
      <c r="BF131" s="390"/>
      <c r="BG131" s="390"/>
      <c r="BH131" s="390"/>
      <c r="BI131" s="390"/>
      <c r="BJ131" s="390"/>
      <c r="BK131" s="391"/>
      <c r="BL131" s="122" t="s">
        <v>190</v>
      </c>
      <c r="BM131" s="121"/>
      <c r="BN131" s="121"/>
      <c r="BO131" s="123"/>
      <c r="BP131" s="81"/>
      <c r="BQ131" s="81"/>
      <c r="BR131" s="81"/>
      <c r="BS131" s="81"/>
      <c r="BT131" s="81"/>
      <c r="BU131" s="81"/>
      <c r="BV131" s="81"/>
      <c r="BW131" s="81"/>
      <c r="BX131" s="81"/>
      <c r="BY131" s="81"/>
      <c r="BZ131" s="81"/>
      <c r="CA131" s="81"/>
      <c r="CB131" s="81"/>
      <c r="CC131" s="81"/>
      <c r="CD131" s="81"/>
      <c r="CE131" s="81"/>
      <c r="CF131" s="81"/>
      <c r="CG131" s="81"/>
      <c r="CH131" s="81"/>
      <c r="CI131" s="81"/>
      <c r="CJ131" s="81"/>
      <c r="CK131" s="81"/>
      <c r="CL131" s="81"/>
      <c r="CM131" s="81"/>
      <c r="CN131" s="81"/>
      <c r="CO131" s="81"/>
      <c r="CP131" s="81"/>
      <c r="CQ131" s="81"/>
      <c r="CR131" s="81"/>
      <c r="CS131" s="81"/>
      <c r="CT131" s="81"/>
      <c r="CU131" s="81"/>
      <c r="CV131" s="81"/>
      <c r="CW131" s="81"/>
      <c r="CX131" s="81"/>
      <c r="CY131" s="81"/>
      <c r="CZ131" s="81"/>
      <c r="DA131" s="81"/>
      <c r="DB131" s="81"/>
      <c r="DC131" s="81"/>
      <c r="DD131" s="81"/>
      <c r="DE131" s="81"/>
      <c r="DF131" s="81"/>
      <c r="DG131" s="81"/>
      <c r="DH131" s="81"/>
      <c r="DI131" s="72"/>
    </row>
    <row r="132" spans="2:117" ht="8.25" customHeight="1" x14ac:dyDescent="0.15">
      <c r="B132" s="119"/>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390"/>
      <c r="AC132" s="390"/>
      <c r="AD132" s="390"/>
      <c r="AE132" s="390"/>
      <c r="AF132" s="390"/>
      <c r="AG132" s="390"/>
      <c r="AH132" s="390"/>
      <c r="AI132" s="390"/>
      <c r="AJ132" s="390"/>
      <c r="AK132" s="390"/>
      <c r="AL132" s="390"/>
      <c r="AM132" s="390"/>
      <c r="AN132" s="390"/>
      <c r="AO132" s="390"/>
      <c r="AP132" s="390"/>
      <c r="AQ132" s="391"/>
      <c r="AR132" s="122"/>
      <c r="AS132" s="121"/>
      <c r="AT132" s="121"/>
      <c r="AU132" s="121"/>
      <c r="AV132" s="390"/>
      <c r="AW132" s="390"/>
      <c r="AX132" s="390"/>
      <c r="AY132" s="390"/>
      <c r="AZ132" s="390"/>
      <c r="BA132" s="390"/>
      <c r="BB132" s="390"/>
      <c r="BC132" s="390"/>
      <c r="BD132" s="390"/>
      <c r="BE132" s="390"/>
      <c r="BF132" s="390"/>
      <c r="BG132" s="390"/>
      <c r="BH132" s="390"/>
      <c r="BI132" s="390"/>
      <c r="BJ132" s="390"/>
      <c r="BK132" s="391"/>
      <c r="BL132" s="122"/>
      <c r="BM132" s="121"/>
      <c r="BN132" s="121"/>
      <c r="BO132" s="123"/>
      <c r="BP132" s="81"/>
      <c r="BQ132" s="81"/>
      <c r="BR132" s="81"/>
      <c r="BS132" s="81"/>
      <c r="BT132" s="81"/>
      <c r="BU132" s="81"/>
      <c r="BV132" s="81"/>
      <c r="BW132" s="81"/>
      <c r="BX132" s="81"/>
      <c r="BY132" s="81"/>
      <c r="BZ132" s="81"/>
      <c r="CA132" s="81"/>
      <c r="CB132" s="81"/>
      <c r="CC132" s="81"/>
      <c r="CD132" s="81"/>
      <c r="CE132" s="81"/>
      <c r="CF132" s="81"/>
      <c r="CG132" s="81"/>
      <c r="CH132" s="81"/>
      <c r="CI132" s="81"/>
      <c r="CJ132" s="81"/>
      <c r="CK132" s="81"/>
      <c r="CL132" s="81"/>
      <c r="CM132" s="81"/>
      <c r="CN132" s="81"/>
      <c r="CO132" s="81"/>
      <c r="CP132" s="81"/>
      <c r="CQ132" s="81"/>
      <c r="CR132" s="81"/>
      <c r="CS132" s="81"/>
      <c r="CT132" s="81"/>
      <c r="CU132" s="81"/>
      <c r="CV132" s="81"/>
      <c r="CW132" s="81"/>
      <c r="CX132" s="81"/>
      <c r="CY132" s="81"/>
      <c r="CZ132" s="81"/>
      <c r="DA132" s="81"/>
      <c r="DB132" s="81"/>
      <c r="DC132" s="81"/>
      <c r="DD132" s="81"/>
      <c r="DE132" s="81"/>
      <c r="DF132" s="81"/>
      <c r="DG132" s="81"/>
      <c r="DH132" s="81"/>
      <c r="DI132" s="72"/>
    </row>
    <row r="133" spans="2:117" ht="8.25" customHeight="1" x14ac:dyDescent="0.2">
      <c r="B133" s="119"/>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390"/>
      <c r="AC133" s="390"/>
      <c r="AD133" s="390"/>
      <c r="AE133" s="390"/>
      <c r="AF133" s="390"/>
      <c r="AG133" s="390"/>
      <c r="AH133" s="390"/>
      <c r="AI133" s="390"/>
      <c r="AJ133" s="390"/>
      <c r="AK133" s="390"/>
      <c r="AL133" s="390"/>
      <c r="AM133" s="390"/>
      <c r="AN133" s="390"/>
      <c r="AO133" s="390"/>
      <c r="AP133" s="390"/>
      <c r="AQ133" s="391"/>
      <c r="AR133" s="122"/>
      <c r="AS133" s="121"/>
      <c r="AT133" s="121"/>
      <c r="AU133" s="121"/>
      <c r="AV133" s="390"/>
      <c r="AW133" s="390"/>
      <c r="AX133" s="390"/>
      <c r="AY133" s="390"/>
      <c r="AZ133" s="390"/>
      <c r="BA133" s="390"/>
      <c r="BB133" s="390"/>
      <c r="BC133" s="390"/>
      <c r="BD133" s="390"/>
      <c r="BE133" s="390"/>
      <c r="BF133" s="390"/>
      <c r="BG133" s="390"/>
      <c r="BH133" s="390"/>
      <c r="BI133" s="390"/>
      <c r="BJ133" s="390"/>
      <c r="BK133" s="391"/>
      <c r="BL133" s="122"/>
      <c r="BM133" s="121"/>
      <c r="BN133" s="121"/>
      <c r="BO133" s="123"/>
      <c r="BP133" s="69"/>
      <c r="BQ133" s="69"/>
      <c r="BR133" s="69"/>
      <c r="BS133" s="69"/>
      <c r="BT133" s="69"/>
      <c r="BU133" s="69"/>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72"/>
    </row>
    <row r="134" spans="2:117" ht="8.25" customHeight="1" x14ac:dyDescent="0.2">
      <c r="B134" s="119"/>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390"/>
      <c r="AC134" s="390"/>
      <c r="AD134" s="390"/>
      <c r="AE134" s="390"/>
      <c r="AF134" s="390"/>
      <c r="AG134" s="390"/>
      <c r="AH134" s="390"/>
      <c r="AI134" s="390"/>
      <c r="AJ134" s="390"/>
      <c r="AK134" s="390"/>
      <c r="AL134" s="390"/>
      <c r="AM134" s="390"/>
      <c r="AN134" s="390"/>
      <c r="AO134" s="390"/>
      <c r="AP134" s="390"/>
      <c r="AQ134" s="391"/>
      <c r="AR134" s="122"/>
      <c r="AS134" s="121"/>
      <c r="AT134" s="121"/>
      <c r="AU134" s="121"/>
      <c r="AV134" s="390"/>
      <c r="AW134" s="390"/>
      <c r="AX134" s="390"/>
      <c r="AY134" s="390"/>
      <c r="AZ134" s="390"/>
      <c r="BA134" s="390"/>
      <c r="BB134" s="390"/>
      <c r="BC134" s="390"/>
      <c r="BD134" s="390"/>
      <c r="BE134" s="390"/>
      <c r="BF134" s="390"/>
      <c r="BG134" s="390"/>
      <c r="BH134" s="390"/>
      <c r="BI134" s="390"/>
      <c r="BJ134" s="390"/>
      <c r="BK134" s="391"/>
      <c r="BL134" s="122"/>
      <c r="BM134" s="121"/>
      <c r="BN134" s="121"/>
      <c r="BO134" s="123"/>
      <c r="BP134" s="69"/>
      <c r="BQ134" s="69"/>
      <c r="BR134" s="69"/>
      <c r="BS134" s="69"/>
      <c r="BT134" s="69"/>
      <c r="BU134" s="69"/>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72"/>
    </row>
    <row r="135" spans="2:117" ht="8.25" customHeight="1" x14ac:dyDescent="0.2">
      <c r="B135" s="119" t="s">
        <v>195</v>
      </c>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390"/>
      <c r="AC135" s="390"/>
      <c r="AD135" s="390"/>
      <c r="AE135" s="390"/>
      <c r="AF135" s="390"/>
      <c r="AG135" s="390"/>
      <c r="AH135" s="390"/>
      <c r="AI135" s="390"/>
      <c r="AJ135" s="390"/>
      <c r="AK135" s="390"/>
      <c r="AL135" s="390"/>
      <c r="AM135" s="390"/>
      <c r="AN135" s="390"/>
      <c r="AO135" s="390"/>
      <c r="AP135" s="390"/>
      <c r="AQ135" s="391"/>
      <c r="AR135" s="122" t="s">
        <v>205</v>
      </c>
      <c r="AS135" s="121"/>
      <c r="AT135" s="121"/>
      <c r="AU135" s="121"/>
      <c r="AV135" s="390"/>
      <c r="AW135" s="390"/>
      <c r="AX135" s="390"/>
      <c r="AY135" s="390"/>
      <c r="AZ135" s="390"/>
      <c r="BA135" s="390"/>
      <c r="BB135" s="390"/>
      <c r="BC135" s="390"/>
      <c r="BD135" s="390"/>
      <c r="BE135" s="390"/>
      <c r="BF135" s="390"/>
      <c r="BG135" s="390"/>
      <c r="BH135" s="390"/>
      <c r="BI135" s="390"/>
      <c r="BJ135" s="390"/>
      <c r="BK135" s="391"/>
      <c r="BL135" s="122" t="s">
        <v>190</v>
      </c>
      <c r="BM135" s="121"/>
      <c r="BN135" s="121"/>
      <c r="BO135" s="123"/>
      <c r="BP135" s="69"/>
      <c r="BQ135" s="69"/>
      <c r="BR135" s="69"/>
      <c r="BS135" s="69"/>
      <c r="BT135" s="69"/>
      <c r="BU135" s="69"/>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72"/>
    </row>
    <row r="136" spans="2:117" ht="8.25" customHeight="1" x14ac:dyDescent="0.2">
      <c r="B136" s="119"/>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390"/>
      <c r="AC136" s="390"/>
      <c r="AD136" s="390"/>
      <c r="AE136" s="390"/>
      <c r="AF136" s="390"/>
      <c r="AG136" s="390"/>
      <c r="AH136" s="390"/>
      <c r="AI136" s="390"/>
      <c r="AJ136" s="390"/>
      <c r="AK136" s="390"/>
      <c r="AL136" s="390"/>
      <c r="AM136" s="390"/>
      <c r="AN136" s="390"/>
      <c r="AO136" s="390"/>
      <c r="AP136" s="390"/>
      <c r="AQ136" s="391"/>
      <c r="AR136" s="122"/>
      <c r="AS136" s="121"/>
      <c r="AT136" s="121"/>
      <c r="AU136" s="121"/>
      <c r="AV136" s="390"/>
      <c r="AW136" s="390"/>
      <c r="AX136" s="390"/>
      <c r="AY136" s="390"/>
      <c r="AZ136" s="390"/>
      <c r="BA136" s="390"/>
      <c r="BB136" s="390"/>
      <c r="BC136" s="390"/>
      <c r="BD136" s="390"/>
      <c r="BE136" s="390"/>
      <c r="BF136" s="390"/>
      <c r="BG136" s="390"/>
      <c r="BH136" s="390"/>
      <c r="BI136" s="390"/>
      <c r="BJ136" s="390"/>
      <c r="BK136" s="391"/>
      <c r="BL136" s="122"/>
      <c r="BM136" s="121"/>
      <c r="BN136" s="121"/>
      <c r="BO136" s="123"/>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72"/>
    </row>
    <row r="137" spans="2:117" ht="8.25" customHeight="1" x14ac:dyDescent="0.2">
      <c r="B137" s="119"/>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390"/>
      <c r="AC137" s="390"/>
      <c r="AD137" s="390"/>
      <c r="AE137" s="390"/>
      <c r="AF137" s="390"/>
      <c r="AG137" s="390"/>
      <c r="AH137" s="390"/>
      <c r="AI137" s="390"/>
      <c r="AJ137" s="390"/>
      <c r="AK137" s="390"/>
      <c r="AL137" s="390"/>
      <c r="AM137" s="390"/>
      <c r="AN137" s="390"/>
      <c r="AO137" s="390"/>
      <c r="AP137" s="390"/>
      <c r="AQ137" s="391"/>
      <c r="AR137" s="122"/>
      <c r="AS137" s="121"/>
      <c r="AT137" s="121"/>
      <c r="AU137" s="121"/>
      <c r="AV137" s="390"/>
      <c r="AW137" s="390"/>
      <c r="AX137" s="390"/>
      <c r="AY137" s="390"/>
      <c r="AZ137" s="390"/>
      <c r="BA137" s="390"/>
      <c r="BB137" s="390"/>
      <c r="BC137" s="390"/>
      <c r="BD137" s="390"/>
      <c r="BE137" s="390"/>
      <c r="BF137" s="390"/>
      <c r="BG137" s="390"/>
      <c r="BH137" s="390"/>
      <c r="BI137" s="390"/>
      <c r="BJ137" s="390"/>
      <c r="BK137" s="391"/>
      <c r="BL137" s="122"/>
      <c r="BM137" s="121"/>
      <c r="BN137" s="121"/>
      <c r="BO137" s="123"/>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72"/>
    </row>
    <row r="138" spans="2:117" ht="8.25" customHeight="1" thickBot="1" x14ac:dyDescent="0.25">
      <c r="B138" s="137"/>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392"/>
      <c r="AC138" s="392"/>
      <c r="AD138" s="392"/>
      <c r="AE138" s="392"/>
      <c r="AF138" s="392"/>
      <c r="AG138" s="392"/>
      <c r="AH138" s="392"/>
      <c r="AI138" s="392"/>
      <c r="AJ138" s="392"/>
      <c r="AK138" s="392"/>
      <c r="AL138" s="392"/>
      <c r="AM138" s="392"/>
      <c r="AN138" s="392"/>
      <c r="AO138" s="392"/>
      <c r="AP138" s="392"/>
      <c r="AQ138" s="393"/>
      <c r="AR138" s="140"/>
      <c r="AS138" s="139"/>
      <c r="AT138" s="139"/>
      <c r="AU138" s="139"/>
      <c r="AV138" s="392"/>
      <c r="AW138" s="392"/>
      <c r="AX138" s="392"/>
      <c r="AY138" s="392"/>
      <c r="AZ138" s="392"/>
      <c r="BA138" s="392"/>
      <c r="BB138" s="392"/>
      <c r="BC138" s="392"/>
      <c r="BD138" s="392"/>
      <c r="BE138" s="392"/>
      <c r="BF138" s="392"/>
      <c r="BG138" s="392"/>
      <c r="BH138" s="392"/>
      <c r="BI138" s="392"/>
      <c r="BJ138" s="392"/>
      <c r="BK138" s="393"/>
      <c r="BL138" s="140"/>
      <c r="BM138" s="139"/>
      <c r="BN138" s="139"/>
      <c r="BO138" s="141"/>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72"/>
    </row>
    <row r="139" spans="2:117" ht="8.25" customHeight="1" x14ac:dyDescent="0.2">
      <c r="B139" s="76"/>
      <c r="C139" s="76"/>
      <c r="D139" s="76"/>
      <c r="E139" s="76"/>
      <c r="F139" s="76"/>
      <c r="G139" s="76"/>
      <c r="H139" s="76"/>
      <c r="I139" s="76"/>
      <c r="J139" s="76"/>
      <c r="K139" s="76"/>
      <c r="L139" s="76"/>
      <c r="M139" s="76"/>
      <c r="N139" s="76"/>
      <c r="O139" s="76"/>
      <c r="P139" s="76"/>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72"/>
      <c r="DJ139" s="72"/>
      <c r="DK139" s="72"/>
      <c r="DL139" s="72"/>
      <c r="DM139" s="72"/>
    </row>
    <row r="140" spans="2:117" ht="8.25" customHeight="1" x14ac:dyDescent="0.2">
      <c r="B140" s="76"/>
      <c r="C140" s="76"/>
      <c r="D140" s="76"/>
      <c r="E140" s="76"/>
      <c r="F140" s="76"/>
      <c r="G140" s="76"/>
      <c r="H140" s="76"/>
      <c r="I140" s="76"/>
      <c r="J140" s="76"/>
      <c r="K140" s="76"/>
      <c r="L140" s="76"/>
      <c r="M140" s="76"/>
      <c r="N140" s="76"/>
      <c r="O140" s="76"/>
      <c r="P140" s="76"/>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72"/>
      <c r="DJ140" s="72"/>
      <c r="DK140" s="72"/>
      <c r="DL140" s="72"/>
      <c r="DM140" s="72"/>
    </row>
    <row r="141" spans="2:117" ht="8.25" customHeight="1" x14ac:dyDescent="0.15">
      <c r="B141" s="113"/>
      <c r="C141" s="113"/>
      <c r="D141" s="113"/>
      <c r="E141" s="113"/>
      <c r="F141" s="113"/>
      <c r="G141" s="113"/>
      <c r="H141" s="113"/>
      <c r="I141" s="113"/>
      <c r="J141" s="113"/>
      <c r="K141" s="113"/>
      <c r="L141" s="113"/>
      <c r="M141" s="113"/>
      <c r="N141" s="113"/>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75"/>
      <c r="BF141" s="113"/>
      <c r="BG141" s="113"/>
      <c r="BH141" s="112"/>
      <c r="BI141" s="112"/>
      <c r="BJ141" s="112"/>
      <c r="BK141" s="112"/>
      <c r="BL141" s="112"/>
      <c r="BM141" s="112"/>
      <c r="BN141" s="112"/>
      <c r="BO141" s="112"/>
      <c r="BP141" s="112"/>
      <c r="BQ141" s="112"/>
      <c r="BR141" s="112"/>
      <c r="BS141" s="112"/>
      <c r="BT141" s="112"/>
      <c r="BU141" s="112"/>
      <c r="BV141" s="112"/>
      <c r="BW141" s="112"/>
      <c r="BX141" s="112"/>
      <c r="BY141" s="112"/>
      <c r="BZ141" s="112"/>
      <c r="CA141" s="112"/>
      <c r="CB141" s="112"/>
      <c r="CC141" s="112"/>
      <c r="CD141" s="112"/>
      <c r="CE141" s="112"/>
      <c r="CF141" s="112"/>
      <c r="CG141" s="112"/>
      <c r="CH141" s="112"/>
      <c r="CI141" s="112"/>
      <c r="CJ141" s="112"/>
      <c r="CK141" s="112"/>
      <c r="CL141" s="112"/>
      <c r="CM141" s="112"/>
      <c r="CN141" s="112"/>
      <c r="CO141" s="112"/>
      <c r="CP141" s="112"/>
      <c r="CQ141" s="112"/>
      <c r="CR141" s="112"/>
      <c r="CS141" s="112"/>
      <c r="CT141" s="112"/>
      <c r="CU141" s="112"/>
      <c r="CV141" s="112"/>
      <c r="CW141" s="112"/>
      <c r="CX141" s="75"/>
      <c r="CY141" s="75"/>
      <c r="CZ141" s="75"/>
      <c r="DA141" s="75"/>
      <c r="DB141" s="75"/>
      <c r="DC141" s="75"/>
      <c r="DD141" s="75"/>
      <c r="DE141" s="75"/>
      <c r="DF141" s="75"/>
      <c r="DG141" s="75"/>
      <c r="DH141" s="75"/>
      <c r="DJ141" s="72"/>
      <c r="DK141" s="72"/>
      <c r="DL141" s="72"/>
      <c r="DM141" s="72"/>
    </row>
    <row r="142" spans="2:117" ht="8.25" customHeight="1" x14ac:dyDescent="0.15">
      <c r="B142" s="152" t="s">
        <v>174</v>
      </c>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c r="AN142" s="152"/>
      <c r="AO142" s="152"/>
      <c r="AP142" s="152"/>
      <c r="AQ142" s="152"/>
      <c r="AR142" s="152"/>
      <c r="AS142" s="152"/>
      <c r="AT142" s="152"/>
      <c r="AU142" s="152"/>
      <c r="AV142" s="152"/>
      <c r="AW142" s="152"/>
      <c r="AX142" s="152"/>
      <c r="AY142" s="152"/>
      <c r="AZ142" s="152"/>
      <c r="BA142" s="152"/>
      <c r="BB142" s="152"/>
      <c r="BC142" s="152"/>
      <c r="BD142" s="152"/>
      <c r="BE142" s="152"/>
      <c r="BF142" s="152"/>
      <c r="BG142" s="152"/>
      <c r="BH142" s="152"/>
      <c r="BI142" s="152"/>
      <c r="BJ142" s="152"/>
      <c r="BK142" s="152"/>
      <c r="BL142" s="152"/>
      <c r="BM142" s="152"/>
      <c r="BN142" s="152"/>
      <c r="BO142" s="152"/>
      <c r="BP142" s="152"/>
      <c r="BQ142" s="152"/>
      <c r="BR142" s="152"/>
      <c r="BS142" s="152"/>
      <c r="BT142" s="152"/>
      <c r="BU142" s="152"/>
      <c r="BV142" s="152"/>
      <c r="BW142" s="152"/>
      <c r="BX142" s="152"/>
      <c r="BY142" s="152"/>
      <c r="BZ142" s="152"/>
      <c r="CA142" s="152"/>
      <c r="CB142" s="152"/>
      <c r="CC142" s="152"/>
      <c r="CD142" s="152"/>
      <c r="CE142" s="152"/>
      <c r="CF142" s="152"/>
      <c r="CG142" s="152"/>
      <c r="CH142" s="152"/>
      <c r="CI142" s="152"/>
      <c r="CJ142" s="152"/>
      <c r="CK142" s="152"/>
      <c r="CL142" s="152"/>
      <c r="CM142" s="152"/>
      <c r="CN142" s="152"/>
      <c r="CO142" s="152"/>
      <c r="CP142" s="152"/>
      <c r="CQ142" s="152"/>
      <c r="CR142" s="152"/>
      <c r="CS142" s="152"/>
      <c r="CT142" s="152"/>
      <c r="CU142" s="152"/>
      <c r="CV142" s="152"/>
      <c r="CW142" s="152"/>
      <c r="CX142" s="152"/>
      <c r="CY142" s="152"/>
      <c r="CZ142" s="152"/>
      <c r="DA142" s="152"/>
      <c r="DB142" s="152"/>
      <c r="DC142" s="152"/>
      <c r="DD142" s="152"/>
      <c r="DE142" s="152"/>
      <c r="DF142" s="152"/>
      <c r="DG142" s="152"/>
      <c r="DH142" s="152"/>
      <c r="DJ142" s="72"/>
      <c r="DK142" s="72"/>
      <c r="DL142" s="72"/>
      <c r="DM142" s="72"/>
    </row>
    <row r="143" spans="2:117" ht="8.25" customHeight="1" x14ac:dyDescent="0.15">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c r="AN143" s="152"/>
      <c r="AO143" s="152"/>
      <c r="AP143" s="152"/>
      <c r="AQ143" s="152"/>
      <c r="AR143" s="152"/>
      <c r="AS143" s="152"/>
      <c r="AT143" s="152"/>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c r="BS143" s="152"/>
      <c r="BT143" s="152"/>
      <c r="BU143" s="152"/>
      <c r="BV143" s="152"/>
      <c r="BW143" s="152"/>
      <c r="BX143" s="152"/>
      <c r="BY143" s="152"/>
      <c r="BZ143" s="152"/>
      <c r="CA143" s="152"/>
      <c r="CB143" s="152"/>
      <c r="CC143" s="152"/>
      <c r="CD143" s="152"/>
      <c r="CE143" s="152"/>
      <c r="CF143" s="152"/>
      <c r="CG143" s="152"/>
      <c r="CH143" s="152"/>
      <c r="CI143" s="152"/>
      <c r="CJ143" s="152"/>
      <c r="CK143" s="152"/>
      <c r="CL143" s="152"/>
      <c r="CM143" s="152"/>
      <c r="CN143" s="152"/>
      <c r="CO143" s="152"/>
      <c r="CP143" s="152"/>
      <c r="CQ143" s="152"/>
      <c r="CR143" s="152"/>
      <c r="CS143" s="152"/>
      <c r="CT143" s="152"/>
      <c r="CU143" s="152"/>
      <c r="CV143" s="152"/>
      <c r="CW143" s="152"/>
      <c r="CX143" s="152"/>
      <c r="CY143" s="152"/>
      <c r="CZ143" s="152"/>
      <c r="DA143" s="152"/>
      <c r="DB143" s="152"/>
      <c r="DC143" s="152"/>
      <c r="DD143" s="152"/>
      <c r="DE143" s="152"/>
      <c r="DF143" s="152"/>
      <c r="DG143" s="152"/>
      <c r="DH143" s="152"/>
    </row>
    <row r="144" spans="2:117" ht="8.25" customHeight="1" thickBot="1" x14ac:dyDescent="0.2">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2"/>
      <c r="AP144" s="152"/>
      <c r="AQ144" s="152"/>
      <c r="AR144" s="152"/>
      <c r="AS144" s="152"/>
      <c r="AT144" s="152"/>
      <c r="AU144" s="152"/>
      <c r="AV144" s="152"/>
      <c r="AW144" s="152"/>
      <c r="AX144" s="152"/>
      <c r="AY144" s="152"/>
      <c r="AZ144" s="152"/>
      <c r="BA144" s="152"/>
      <c r="BB144" s="152"/>
      <c r="BC144" s="152"/>
      <c r="BD144" s="152"/>
      <c r="BE144" s="152"/>
      <c r="BF144" s="152"/>
      <c r="BG144" s="152"/>
      <c r="BH144" s="152"/>
      <c r="BI144" s="152"/>
      <c r="BJ144" s="152"/>
      <c r="BK144" s="152"/>
      <c r="BL144" s="152"/>
      <c r="BM144" s="152"/>
      <c r="BN144" s="152"/>
      <c r="BO144" s="152"/>
      <c r="BP144" s="152"/>
      <c r="BQ144" s="152"/>
      <c r="BR144" s="152"/>
      <c r="BS144" s="152"/>
      <c r="BT144" s="152"/>
      <c r="BU144" s="152"/>
      <c r="BV144" s="152"/>
      <c r="BW144" s="152"/>
      <c r="BX144" s="152"/>
      <c r="BY144" s="152"/>
      <c r="BZ144" s="152"/>
      <c r="CA144" s="152"/>
      <c r="CB144" s="152"/>
      <c r="CC144" s="152"/>
      <c r="CD144" s="152"/>
      <c r="CE144" s="152"/>
      <c r="CF144" s="152"/>
      <c r="CG144" s="152"/>
      <c r="CH144" s="152"/>
      <c r="CI144" s="152"/>
      <c r="CJ144" s="152"/>
      <c r="CK144" s="152"/>
      <c r="CL144" s="152"/>
      <c r="CM144" s="152"/>
      <c r="CN144" s="152"/>
      <c r="CO144" s="152"/>
      <c r="CP144" s="152"/>
      <c r="CQ144" s="152"/>
      <c r="CR144" s="152"/>
      <c r="CS144" s="152"/>
      <c r="CT144" s="152"/>
      <c r="CU144" s="152"/>
      <c r="CV144" s="152"/>
      <c r="CW144" s="152"/>
      <c r="CX144" s="152"/>
      <c r="CY144" s="152"/>
      <c r="CZ144" s="152"/>
      <c r="DA144" s="152"/>
      <c r="DB144" s="152"/>
      <c r="DC144" s="152"/>
      <c r="DD144" s="152"/>
      <c r="DE144" s="152"/>
      <c r="DF144" s="152"/>
      <c r="DG144" s="152"/>
      <c r="DH144" s="152"/>
    </row>
    <row r="145" spans="2:113" ht="8.25" customHeight="1" x14ac:dyDescent="0.2">
      <c r="B145" s="230" t="s">
        <v>175</v>
      </c>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1"/>
      <c r="AT145" s="231"/>
      <c r="AU145" s="231"/>
      <c r="AV145" s="231"/>
      <c r="AW145" s="231"/>
      <c r="AX145" s="231"/>
      <c r="AY145" s="231"/>
      <c r="AZ145" s="231"/>
      <c r="BA145" s="231"/>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2"/>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row>
    <row r="146" spans="2:113" ht="8.25" customHeight="1" x14ac:dyDescent="0.2">
      <c r="B146" s="233"/>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4"/>
      <c r="AM146" s="234"/>
      <c r="AN146" s="234"/>
      <c r="AO146" s="234"/>
      <c r="AP146" s="234"/>
      <c r="AQ146" s="234"/>
      <c r="AR146" s="234"/>
      <c r="AS146" s="234"/>
      <c r="AT146" s="234"/>
      <c r="AU146" s="234"/>
      <c r="AV146" s="234"/>
      <c r="AW146" s="234"/>
      <c r="AX146" s="234"/>
      <c r="AY146" s="234"/>
      <c r="AZ146" s="234"/>
      <c r="BA146" s="234"/>
      <c r="BB146" s="234"/>
      <c r="BC146" s="234"/>
      <c r="BD146" s="234"/>
      <c r="BE146" s="234"/>
      <c r="BF146" s="234"/>
      <c r="BG146" s="234"/>
      <c r="BH146" s="234"/>
      <c r="BI146" s="234"/>
      <c r="BJ146" s="234"/>
      <c r="BK146" s="234"/>
      <c r="BL146" s="234"/>
      <c r="BM146" s="234"/>
      <c r="BN146" s="234"/>
      <c r="BO146" s="234"/>
      <c r="BP146" s="234"/>
      <c r="BQ146" s="234"/>
      <c r="BR146" s="234"/>
      <c r="BS146" s="234"/>
      <c r="BT146" s="234"/>
      <c r="BU146" s="234"/>
      <c r="BV146" s="234"/>
      <c r="BW146" s="234"/>
      <c r="BX146" s="234"/>
      <c r="BY146" s="234"/>
      <c r="BZ146" s="235"/>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row>
    <row r="147" spans="2:113" ht="8.25" customHeight="1" x14ac:dyDescent="0.2">
      <c r="B147" s="233"/>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4"/>
      <c r="AM147" s="234"/>
      <c r="AN147" s="234"/>
      <c r="AO147" s="234"/>
      <c r="AP147" s="234"/>
      <c r="AQ147" s="234"/>
      <c r="AR147" s="234"/>
      <c r="AS147" s="234"/>
      <c r="AT147" s="234"/>
      <c r="AU147" s="234"/>
      <c r="AV147" s="234"/>
      <c r="AW147" s="234"/>
      <c r="AX147" s="234"/>
      <c r="AY147" s="234"/>
      <c r="AZ147" s="234"/>
      <c r="BA147" s="234"/>
      <c r="BB147" s="234"/>
      <c r="BC147" s="234"/>
      <c r="BD147" s="234"/>
      <c r="BE147" s="234"/>
      <c r="BF147" s="234"/>
      <c r="BG147" s="234"/>
      <c r="BH147" s="234"/>
      <c r="BI147" s="234"/>
      <c r="BJ147" s="234"/>
      <c r="BK147" s="234"/>
      <c r="BL147" s="234"/>
      <c r="BM147" s="234"/>
      <c r="BN147" s="234"/>
      <c r="BO147" s="234"/>
      <c r="BP147" s="234"/>
      <c r="BQ147" s="234"/>
      <c r="BR147" s="234"/>
      <c r="BS147" s="234"/>
      <c r="BT147" s="234"/>
      <c r="BU147" s="234"/>
      <c r="BV147" s="234"/>
      <c r="BW147" s="234"/>
      <c r="BX147" s="234"/>
      <c r="BY147" s="234"/>
      <c r="BZ147" s="235"/>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row>
    <row r="148" spans="2:113" ht="8.25" customHeight="1" x14ac:dyDescent="0.2">
      <c r="B148" s="236"/>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s="237"/>
      <c r="BA148" s="237"/>
      <c r="BB148" s="237"/>
      <c r="BC148" s="237"/>
      <c r="BD148" s="237"/>
      <c r="BE148" s="237"/>
      <c r="BF148" s="237"/>
      <c r="BG148" s="237"/>
      <c r="BH148" s="237"/>
      <c r="BI148" s="237"/>
      <c r="BJ148" s="237"/>
      <c r="BK148" s="237"/>
      <c r="BL148" s="237"/>
      <c r="BM148" s="237"/>
      <c r="BN148" s="237"/>
      <c r="BO148" s="237"/>
      <c r="BP148" s="237"/>
      <c r="BQ148" s="237"/>
      <c r="BR148" s="237"/>
      <c r="BS148" s="237"/>
      <c r="BT148" s="237"/>
      <c r="BU148" s="237"/>
      <c r="BV148" s="237"/>
      <c r="BW148" s="237"/>
      <c r="BX148" s="237"/>
      <c r="BY148" s="237"/>
      <c r="BZ148" s="238"/>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row>
    <row r="149" spans="2:113" ht="8.25" customHeight="1" x14ac:dyDescent="0.2">
      <c r="B149" s="233" t="s">
        <v>210</v>
      </c>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234"/>
      <c r="AP149" s="234"/>
      <c r="AQ149" s="234"/>
      <c r="AR149" s="234"/>
      <c r="AS149" s="234"/>
      <c r="AT149" s="234"/>
      <c r="AU149" s="234"/>
      <c r="AV149" s="234"/>
      <c r="AW149" s="234"/>
      <c r="AX149" s="234"/>
      <c r="AY149" s="234"/>
      <c r="AZ149" s="234"/>
      <c r="BA149" s="234"/>
      <c r="BB149" s="234"/>
      <c r="BC149" s="234"/>
      <c r="BD149" s="234"/>
      <c r="BE149" s="234"/>
      <c r="BF149" s="234"/>
      <c r="BG149" s="234"/>
      <c r="BH149" s="234"/>
      <c r="BI149" s="234"/>
      <c r="BJ149" s="234"/>
      <c r="BK149" s="234"/>
      <c r="BL149" s="234"/>
      <c r="BM149" s="234"/>
      <c r="BN149" s="234"/>
      <c r="BO149" s="234"/>
      <c r="BP149" s="234"/>
      <c r="BQ149" s="234"/>
      <c r="BR149" s="234"/>
      <c r="BS149" s="234"/>
      <c r="BT149" s="234"/>
      <c r="BU149" s="234"/>
      <c r="BV149" s="234"/>
      <c r="BW149" s="234"/>
      <c r="BX149" s="234"/>
      <c r="BY149" s="234"/>
      <c r="BZ149" s="235"/>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row>
    <row r="150" spans="2:113" ht="8.25" customHeight="1" x14ac:dyDescent="0.2">
      <c r="B150" s="233"/>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4"/>
      <c r="AM150" s="234"/>
      <c r="AN150" s="234"/>
      <c r="AO150" s="234"/>
      <c r="AP150" s="234"/>
      <c r="AQ150" s="234"/>
      <c r="AR150" s="234"/>
      <c r="AS150" s="234"/>
      <c r="AT150" s="234"/>
      <c r="AU150" s="234"/>
      <c r="AV150" s="234"/>
      <c r="AW150" s="234"/>
      <c r="AX150" s="234"/>
      <c r="AY150" s="234"/>
      <c r="AZ150" s="234"/>
      <c r="BA150" s="234"/>
      <c r="BB150" s="234"/>
      <c r="BC150" s="234"/>
      <c r="BD150" s="234"/>
      <c r="BE150" s="234"/>
      <c r="BF150" s="234"/>
      <c r="BG150" s="234"/>
      <c r="BH150" s="234"/>
      <c r="BI150" s="234"/>
      <c r="BJ150" s="234"/>
      <c r="BK150" s="234"/>
      <c r="BL150" s="234"/>
      <c r="BM150" s="234"/>
      <c r="BN150" s="234"/>
      <c r="BO150" s="234"/>
      <c r="BP150" s="234"/>
      <c r="BQ150" s="234"/>
      <c r="BR150" s="234"/>
      <c r="BS150" s="234"/>
      <c r="BT150" s="234"/>
      <c r="BU150" s="234"/>
      <c r="BV150" s="234"/>
      <c r="BW150" s="234"/>
      <c r="BX150" s="234"/>
      <c r="BY150" s="234"/>
      <c r="BZ150" s="235"/>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72"/>
    </row>
    <row r="151" spans="2:113" ht="8.25" customHeight="1" x14ac:dyDescent="0.2">
      <c r="B151" s="233"/>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234"/>
      <c r="AP151" s="234"/>
      <c r="AQ151" s="234"/>
      <c r="AR151" s="234"/>
      <c r="AS151" s="234"/>
      <c r="AT151" s="234"/>
      <c r="AU151" s="234"/>
      <c r="AV151" s="234"/>
      <c r="AW151" s="234"/>
      <c r="AX151" s="234"/>
      <c r="AY151" s="234"/>
      <c r="AZ151" s="234"/>
      <c r="BA151" s="234"/>
      <c r="BB151" s="234"/>
      <c r="BC151" s="234"/>
      <c r="BD151" s="234"/>
      <c r="BE151" s="234"/>
      <c r="BF151" s="234"/>
      <c r="BG151" s="234"/>
      <c r="BH151" s="234"/>
      <c r="BI151" s="234"/>
      <c r="BJ151" s="234"/>
      <c r="BK151" s="234"/>
      <c r="BL151" s="234"/>
      <c r="BM151" s="234"/>
      <c r="BN151" s="234"/>
      <c r="BO151" s="234"/>
      <c r="BP151" s="234"/>
      <c r="BQ151" s="234"/>
      <c r="BR151" s="234"/>
      <c r="BS151" s="234"/>
      <c r="BT151" s="234"/>
      <c r="BU151" s="234"/>
      <c r="BV151" s="234"/>
      <c r="BW151" s="234"/>
      <c r="BX151" s="234"/>
      <c r="BY151" s="234"/>
      <c r="BZ151" s="235"/>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72"/>
    </row>
    <row r="152" spans="2:113" ht="8.25" customHeight="1" x14ac:dyDescent="0.2">
      <c r="B152" s="233"/>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4"/>
      <c r="AM152" s="234"/>
      <c r="AN152" s="234"/>
      <c r="AO152" s="234"/>
      <c r="AP152" s="234"/>
      <c r="AQ152" s="234"/>
      <c r="AR152" s="234"/>
      <c r="AS152" s="234"/>
      <c r="AT152" s="234"/>
      <c r="AU152" s="234"/>
      <c r="AV152" s="234"/>
      <c r="AW152" s="234"/>
      <c r="AX152" s="234"/>
      <c r="AY152" s="234"/>
      <c r="AZ152" s="234"/>
      <c r="BA152" s="234"/>
      <c r="BB152" s="234"/>
      <c r="BC152" s="234"/>
      <c r="BD152" s="234"/>
      <c r="BE152" s="234"/>
      <c r="BF152" s="234"/>
      <c r="BG152" s="234"/>
      <c r="BH152" s="234"/>
      <c r="BI152" s="234"/>
      <c r="BJ152" s="234"/>
      <c r="BK152" s="234"/>
      <c r="BL152" s="234"/>
      <c r="BM152" s="234"/>
      <c r="BN152" s="234"/>
      <c r="BO152" s="234"/>
      <c r="BP152" s="234"/>
      <c r="BQ152" s="234"/>
      <c r="BR152" s="234"/>
      <c r="BS152" s="234"/>
      <c r="BT152" s="234"/>
      <c r="BU152" s="234"/>
      <c r="BV152" s="234"/>
      <c r="BW152" s="234"/>
      <c r="BX152" s="234"/>
      <c r="BY152" s="234"/>
      <c r="BZ152" s="235"/>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72"/>
    </row>
    <row r="153" spans="2:113" ht="8.25" customHeight="1" x14ac:dyDescent="0.15">
      <c r="B153" s="239"/>
      <c r="C153" s="240"/>
      <c r="D153" s="240"/>
      <c r="E153" s="240"/>
      <c r="F153" s="240"/>
      <c r="G153" s="240"/>
      <c r="H153" s="240"/>
      <c r="I153" s="240"/>
      <c r="J153" s="240"/>
      <c r="K153" s="240"/>
      <c r="L153" s="240"/>
      <c r="M153" s="240"/>
      <c r="N153" s="240"/>
      <c r="O153" s="240"/>
      <c r="P153" s="240"/>
      <c r="Q153" s="240"/>
      <c r="R153" s="240"/>
      <c r="S153" s="240"/>
      <c r="T153" s="240"/>
      <c r="U153" s="240"/>
      <c r="V153" s="240"/>
      <c r="W153" s="240"/>
      <c r="X153" s="240"/>
      <c r="Y153" s="240"/>
      <c r="Z153" s="240"/>
      <c r="AA153" s="240"/>
      <c r="AB153" s="240"/>
      <c r="AC153" s="240"/>
      <c r="AD153" s="240"/>
      <c r="AE153" s="240"/>
      <c r="AF153" s="240"/>
      <c r="AG153" s="240"/>
      <c r="AH153" s="240"/>
      <c r="AI153" s="240"/>
      <c r="AJ153" s="240"/>
      <c r="AK153" s="240"/>
      <c r="AL153" s="240"/>
      <c r="AM153" s="240"/>
      <c r="AN153" s="240"/>
      <c r="AO153" s="240"/>
      <c r="AP153" s="240"/>
      <c r="AQ153" s="240"/>
      <c r="AR153" s="240"/>
      <c r="AS153" s="240"/>
      <c r="AT153" s="240"/>
      <c r="AU153" s="240"/>
      <c r="AV153" s="240"/>
      <c r="AW153" s="240"/>
      <c r="AX153" s="240"/>
      <c r="AY153" s="240"/>
      <c r="AZ153" s="240"/>
      <c r="BA153" s="240"/>
      <c r="BB153" s="240"/>
      <c r="BC153" s="240"/>
      <c r="BD153" s="240"/>
      <c r="BE153" s="240"/>
      <c r="BF153" s="240"/>
      <c r="BG153" s="240"/>
      <c r="BH153" s="240"/>
      <c r="BI153" s="240"/>
      <c r="BJ153" s="240"/>
      <c r="BK153" s="240"/>
      <c r="BL153" s="240"/>
      <c r="BM153" s="240"/>
      <c r="BN153" s="240"/>
      <c r="BO153" s="240"/>
      <c r="BP153" s="240"/>
      <c r="BQ153" s="240"/>
      <c r="BR153" s="240"/>
      <c r="BS153" s="240"/>
      <c r="BT153" s="240"/>
      <c r="BU153" s="240"/>
      <c r="BV153" s="240"/>
      <c r="BW153" s="240"/>
      <c r="BX153" s="240"/>
      <c r="BY153" s="240"/>
      <c r="BZ153" s="241"/>
      <c r="CA153" s="80"/>
      <c r="CB153" s="80"/>
      <c r="CC153" s="80"/>
      <c r="CD153" s="80"/>
      <c r="CE153" s="80"/>
      <c r="CF153" s="80"/>
      <c r="CG153" s="80"/>
      <c r="CH153" s="80"/>
      <c r="CI153" s="80"/>
      <c r="CJ153" s="80"/>
      <c r="CK153" s="80"/>
      <c r="CL153" s="80"/>
      <c r="CM153" s="80"/>
      <c r="CN153" s="80"/>
      <c r="CO153" s="80"/>
      <c r="CP153" s="80"/>
      <c r="CQ153" s="80"/>
      <c r="CR153" s="80"/>
      <c r="CS153" s="80"/>
      <c r="CT153" s="80"/>
      <c r="CU153" s="80"/>
      <c r="CV153" s="80"/>
      <c r="CW153" s="80"/>
      <c r="CX153" s="80"/>
      <c r="CY153" s="80"/>
      <c r="CZ153" s="80"/>
      <c r="DA153" s="80"/>
      <c r="DB153" s="80"/>
      <c r="DC153" s="80"/>
      <c r="DD153" s="80"/>
      <c r="DE153" s="80"/>
      <c r="DF153" s="80"/>
      <c r="DG153" s="80"/>
      <c r="DH153" s="80"/>
      <c r="DI153" s="72"/>
    </row>
    <row r="154" spans="2:113" ht="8.25" customHeight="1" x14ac:dyDescent="0.15">
      <c r="B154" s="233"/>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4"/>
      <c r="AM154" s="234"/>
      <c r="AN154" s="234"/>
      <c r="AO154" s="234"/>
      <c r="AP154" s="234"/>
      <c r="AQ154" s="234"/>
      <c r="AR154" s="234"/>
      <c r="AS154" s="234"/>
      <c r="AT154" s="234"/>
      <c r="AU154" s="234"/>
      <c r="AV154" s="234"/>
      <c r="AW154" s="234"/>
      <c r="AX154" s="234"/>
      <c r="AY154" s="234"/>
      <c r="AZ154" s="234"/>
      <c r="BA154" s="234"/>
      <c r="BB154" s="234"/>
      <c r="BC154" s="234"/>
      <c r="BD154" s="234"/>
      <c r="BE154" s="234"/>
      <c r="BF154" s="234"/>
      <c r="BG154" s="234"/>
      <c r="BH154" s="234"/>
      <c r="BI154" s="234"/>
      <c r="BJ154" s="234"/>
      <c r="BK154" s="234"/>
      <c r="BL154" s="234"/>
      <c r="BM154" s="234"/>
      <c r="BN154" s="234"/>
      <c r="BO154" s="234"/>
      <c r="BP154" s="234"/>
      <c r="BQ154" s="234"/>
      <c r="BR154" s="234"/>
      <c r="BS154" s="234"/>
      <c r="BT154" s="234"/>
      <c r="BU154" s="234"/>
      <c r="BV154" s="234"/>
      <c r="BW154" s="234"/>
      <c r="BX154" s="234"/>
      <c r="BY154" s="234"/>
      <c r="BZ154" s="235"/>
      <c r="CA154" s="80"/>
      <c r="CB154" s="80"/>
      <c r="CC154" s="80"/>
      <c r="CD154" s="80"/>
      <c r="CE154" s="80"/>
      <c r="CF154" s="80"/>
      <c r="CG154" s="80"/>
      <c r="CH154" s="80"/>
      <c r="CI154" s="80"/>
      <c r="CJ154" s="80"/>
      <c r="CK154" s="80"/>
      <c r="CL154" s="80"/>
      <c r="CM154" s="80"/>
      <c r="CN154" s="80"/>
      <c r="CO154" s="80"/>
      <c r="CP154" s="80"/>
      <c r="CQ154" s="80"/>
      <c r="CR154" s="80"/>
      <c r="CS154" s="80"/>
      <c r="CT154" s="80"/>
      <c r="CU154" s="80"/>
      <c r="CV154" s="80"/>
      <c r="CW154" s="80"/>
      <c r="CX154" s="80"/>
      <c r="CY154" s="80"/>
      <c r="CZ154" s="80"/>
      <c r="DA154" s="80"/>
      <c r="DB154" s="80"/>
      <c r="DC154" s="80"/>
      <c r="DD154" s="80"/>
      <c r="DE154" s="80"/>
      <c r="DF154" s="80"/>
      <c r="DG154" s="80"/>
      <c r="DH154" s="80"/>
    </row>
    <row r="155" spans="2:113" ht="8.25" customHeight="1" x14ac:dyDescent="0.15">
      <c r="B155" s="233"/>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4"/>
      <c r="AM155" s="234"/>
      <c r="AN155" s="234"/>
      <c r="AO155" s="234"/>
      <c r="AP155" s="234"/>
      <c r="AQ155" s="234"/>
      <c r="AR155" s="234"/>
      <c r="AS155" s="234"/>
      <c r="AT155" s="234"/>
      <c r="AU155" s="234"/>
      <c r="AV155" s="234"/>
      <c r="AW155" s="234"/>
      <c r="AX155" s="234"/>
      <c r="AY155" s="234"/>
      <c r="AZ155" s="234"/>
      <c r="BA155" s="234"/>
      <c r="BB155" s="234"/>
      <c r="BC155" s="234"/>
      <c r="BD155" s="234"/>
      <c r="BE155" s="234"/>
      <c r="BF155" s="234"/>
      <c r="BG155" s="234"/>
      <c r="BH155" s="234"/>
      <c r="BI155" s="234"/>
      <c r="BJ155" s="234"/>
      <c r="BK155" s="234"/>
      <c r="BL155" s="234"/>
      <c r="BM155" s="234"/>
      <c r="BN155" s="234"/>
      <c r="BO155" s="234"/>
      <c r="BP155" s="234"/>
      <c r="BQ155" s="234"/>
      <c r="BR155" s="234"/>
      <c r="BS155" s="234"/>
      <c r="BT155" s="234"/>
      <c r="BU155" s="234"/>
      <c r="BV155" s="234"/>
      <c r="BW155" s="234"/>
      <c r="BX155" s="234"/>
      <c r="BY155" s="234"/>
      <c r="BZ155" s="235"/>
      <c r="CA155" s="80"/>
      <c r="CB155" s="80"/>
      <c r="CC155" s="80"/>
      <c r="CD155" s="80"/>
      <c r="CE155" s="80"/>
      <c r="CF155" s="80"/>
      <c r="CG155" s="80"/>
      <c r="CH155" s="80"/>
      <c r="CI155" s="80"/>
      <c r="CJ155" s="80"/>
      <c r="CK155" s="80"/>
      <c r="CL155" s="80"/>
      <c r="CM155" s="80"/>
      <c r="CN155" s="80"/>
      <c r="CO155" s="80"/>
      <c r="CP155" s="80"/>
      <c r="CQ155" s="80"/>
      <c r="CR155" s="80"/>
      <c r="CS155" s="80"/>
      <c r="CT155" s="80"/>
      <c r="CU155" s="80"/>
      <c r="CV155" s="80"/>
      <c r="CW155" s="80"/>
      <c r="CX155" s="80"/>
      <c r="CY155" s="80"/>
      <c r="CZ155" s="80"/>
      <c r="DA155" s="80"/>
      <c r="DB155" s="80"/>
      <c r="DC155" s="80"/>
      <c r="DD155" s="80"/>
      <c r="DE155" s="80"/>
      <c r="DF155" s="80"/>
      <c r="DG155" s="80"/>
      <c r="DH155" s="80"/>
    </row>
    <row r="156" spans="2:113" ht="8.25" customHeight="1" thickBot="1" x14ac:dyDescent="0.2">
      <c r="B156" s="242"/>
      <c r="C156" s="243"/>
      <c r="D156" s="243"/>
      <c r="E156" s="243"/>
      <c r="F156" s="243"/>
      <c r="G156" s="243"/>
      <c r="H156" s="243"/>
      <c r="I156" s="243"/>
      <c r="J156" s="243"/>
      <c r="K156" s="243"/>
      <c r="L156" s="243"/>
      <c r="M156" s="243"/>
      <c r="N156" s="243"/>
      <c r="O156" s="243"/>
      <c r="P156" s="243"/>
      <c r="Q156" s="243"/>
      <c r="R156" s="243"/>
      <c r="S156" s="243"/>
      <c r="T156" s="243"/>
      <c r="U156" s="243"/>
      <c r="V156" s="243"/>
      <c r="W156" s="243"/>
      <c r="X156" s="243"/>
      <c r="Y156" s="243"/>
      <c r="Z156" s="243"/>
      <c r="AA156" s="243"/>
      <c r="AB156" s="243"/>
      <c r="AC156" s="243"/>
      <c r="AD156" s="243"/>
      <c r="AE156" s="243"/>
      <c r="AF156" s="243"/>
      <c r="AG156" s="243"/>
      <c r="AH156" s="243"/>
      <c r="AI156" s="243"/>
      <c r="AJ156" s="243"/>
      <c r="AK156" s="243"/>
      <c r="AL156" s="243"/>
      <c r="AM156" s="243"/>
      <c r="AN156" s="243"/>
      <c r="AO156" s="243"/>
      <c r="AP156" s="243"/>
      <c r="AQ156" s="243"/>
      <c r="AR156" s="243"/>
      <c r="AS156" s="243"/>
      <c r="AT156" s="243"/>
      <c r="AU156" s="243"/>
      <c r="AV156" s="243"/>
      <c r="AW156" s="243"/>
      <c r="AX156" s="243"/>
      <c r="AY156" s="243"/>
      <c r="AZ156" s="243"/>
      <c r="BA156" s="243"/>
      <c r="BB156" s="243"/>
      <c r="BC156" s="243"/>
      <c r="BD156" s="243"/>
      <c r="BE156" s="243"/>
      <c r="BF156" s="243"/>
      <c r="BG156" s="243"/>
      <c r="BH156" s="243"/>
      <c r="BI156" s="243"/>
      <c r="BJ156" s="243"/>
      <c r="BK156" s="243"/>
      <c r="BL156" s="243"/>
      <c r="BM156" s="243"/>
      <c r="BN156" s="243"/>
      <c r="BO156" s="243"/>
      <c r="BP156" s="243"/>
      <c r="BQ156" s="243"/>
      <c r="BR156" s="243"/>
      <c r="BS156" s="243"/>
      <c r="BT156" s="243"/>
      <c r="BU156" s="243"/>
      <c r="BV156" s="243"/>
      <c r="BW156" s="243"/>
      <c r="BX156" s="243"/>
      <c r="BY156" s="243"/>
      <c r="BZ156" s="244"/>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0"/>
      <c r="DG156" s="80"/>
      <c r="DH156" s="80"/>
    </row>
    <row r="157" spans="2:113" ht="8.25" customHeight="1" x14ac:dyDescent="0.15">
      <c r="B157" s="117"/>
      <c r="C157" s="117"/>
      <c r="D157" s="117"/>
      <c r="E157" s="117"/>
      <c r="F157" s="117"/>
      <c r="G157" s="117"/>
      <c r="H157" s="117"/>
      <c r="I157" s="117"/>
      <c r="J157" s="117"/>
      <c r="K157" s="117"/>
      <c r="L157" s="117"/>
      <c r="M157" s="117"/>
      <c r="N157" s="117"/>
      <c r="O157" s="117"/>
      <c r="P157" s="117"/>
      <c r="Q157" s="117"/>
      <c r="R157" s="77"/>
      <c r="S157" s="77"/>
      <c r="T157" s="77"/>
      <c r="U157" s="77"/>
      <c r="V157" s="77"/>
      <c r="W157" s="77"/>
      <c r="X157" s="77"/>
      <c r="Y157" s="77"/>
      <c r="Z157" s="77"/>
      <c r="AA157" s="77"/>
      <c r="AB157" s="78"/>
      <c r="AC157" s="78"/>
      <c r="AD157" s="78"/>
      <c r="AE157" s="77"/>
      <c r="AF157" s="77"/>
      <c r="AG157" s="77"/>
      <c r="AH157" s="77"/>
      <c r="AI157" s="77"/>
      <c r="AJ157" s="77"/>
      <c r="AK157" s="77"/>
      <c r="AL157" s="77"/>
      <c r="AM157" s="77"/>
      <c r="AN157" s="77"/>
      <c r="AO157" s="78"/>
      <c r="AP157" s="78"/>
      <c r="AQ157" s="78"/>
      <c r="AR157" s="77"/>
      <c r="AS157" s="77"/>
      <c r="AT157" s="77"/>
      <c r="AU157" s="77"/>
      <c r="AV157" s="77"/>
      <c r="AW157" s="77"/>
      <c r="AX157" s="90"/>
      <c r="AY157" s="90"/>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108"/>
      <c r="CA157" s="108"/>
      <c r="CB157" s="108"/>
      <c r="CC157" s="108"/>
      <c r="CD157" s="108"/>
      <c r="CE157" s="108"/>
      <c r="CF157" s="108"/>
      <c r="CG157" s="108"/>
      <c r="CH157" s="108"/>
      <c r="CI157" s="108"/>
      <c r="CJ157" s="108"/>
      <c r="CK157" s="108"/>
      <c r="CL157" s="108"/>
      <c r="CM157" s="115"/>
      <c r="CN157" s="115"/>
      <c r="CO157" s="115"/>
      <c r="CP157" s="115"/>
      <c r="CQ157" s="115"/>
      <c r="CR157" s="115"/>
      <c r="CS157" s="115"/>
      <c r="CT157" s="115"/>
      <c r="CU157" s="115"/>
      <c r="CV157" s="115"/>
      <c r="CW157" s="115"/>
      <c r="CX157" s="115"/>
      <c r="CY157" s="115"/>
      <c r="CZ157" s="115"/>
      <c r="DA157" s="115"/>
      <c r="DB157" s="115"/>
      <c r="DC157" s="115"/>
      <c r="DD157" s="115"/>
      <c r="DE157" s="115"/>
      <c r="DF157" s="115"/>
      <c r="DG157" s="115"/>
      <c r="DH157" s="115"/>
    </row>
    <row r="158" spans="2:113" ht="8.25" customHeight="1" x14ac:dyDescent="0.15">
      <c r="B158" s="117"/>
      <c r="C158" s="117"/>
      <c r="D158" s="117"/>
      <c r="E158" s="117"/>
      <c r="F158" s="117"/>
      <c r="G158" s="117"/>
      <c r="H158" s="117"/>
      <c r="I158" s="117"/>
      <c r="J158" s="117"/>
      <c r="K158" s="117"/>
      <c r="L158" s="117"/>
      <c r="M158" s="117"/>
      <c r="N158" s="117"/>
      <c r="O158" s="117"/>
      <c r="P158" s="117"/>
      <c r="Q158" s="117"/>
      <c r="R158" s="77"/>
      <c r="S158" s="77"/>
      <c r="T158" s="77"/>
      <c r="U158" s="77"/>
      <c r="V158" s="77"/>
      <c r="W158" s="77"/>
      <c r="X158" s="77"/>
      <c r="Y158" s="77"/>
      <c r="Z158" s="77"/>
      <c r="AA158" s="77"/>
      <c r="AB158" s="78"/>
      <c r="AC158" s="78"/>
      <c r="AD158" s="78"/>
      <c r="AE158" s="77"/>
      <c r="AF158" s="77"/>
      <c r="AG158" s="77"/>
      <c r="AH158" s="77"/>
      <c r="AI158" s="77"/>
      <c r="AJ158" s="77"/>
      <c r="AK158" s="77"/>
      <c r="AL158" s="77"/>
      <c r="AM158" s="77"/>
      <c r="AN158" s="77"/>
      <c r="AO158" s="78"/>
      <c r="AP158" s="78"/>
      <c r="AQ158" s="78"/>
      <c r="AR158" s="77"/>
      <c r="AS158" s="77"/>
      <c r="AT158" s="77"/>
      <c r="AU158" s="77"/>
      <c r="AV158" s="77"/>
      <c r="AW158" s="77"/>
      <c r="AX158" s="90"/>
      <c r="AY158" s="90"/>
      <c r="AZ158" s="81"/>
      <c r="BA158" s="81"/>
      <c r="BB158" s="81"/>
      <c r="BC158" s="81"/>
      <c r="BD158" s="81"/>
      <c r="BE158" s="81"/>
      <c r="BF158" s="81"/>
      <c r="BG158" s="81"/>
      <c r="BH158" s="81"/>
      <c r="BI158" s="81"/>
      <c r="BJ158" s="81"/>
      <c r="BK158" s="81"/>
      <c r="BL158" s="81"/>
      <c r="BM158" s="81"/>
      <c r="BN158" s="81"/>
      <c r="BO158" s="81"/>
      <c r="BP158" s="81"/>
      <c r="BQ158" s="81"/>
      <c r="BR158" s="81"/>
      <c r="BS158" s="81"/>
      <c r="BT158" s="81"/>
      <c r="BU158" s="81"/>
      <c r="BV158" s="81"/>
      <c r="BW158" s="81"/>
      <c r="BX158" s="81"/>
      <c r="BY158" s="81"/>
      <c r="BZ158" s="108"/>
      <c r="CA158" s="108"/>
      <c r="CB158" s="108"/>
      <c r="CC158" s="108"/>
      <c r="CD158" s="108"/>
      <c r="CE158" s="108"/>
      <c r="CF158" s="108"/>
      <c r="CG158" s="108"/>
      <c r="CH158" s="108"/>
      <c r="CI158" s="108"/>
      <c r="CJ158" s="108"/>
      <c r="CK158" s="108"/>
      <c r="CL158" s="108"/>
      <c r="CM158" s="115"/>
      <c r="CN158" s="115"/>
      <c r="CO158" s="115"/>
      <c r="CP158" s="115"/>
      <c r="CQ158" s="115"/>
      <c r="CR158" s="115"/>
      <c r="CS158" s="115"/>
      <c r="CT158" s="115"/>
      <c r="CU158" s="115"/>
      <c r="CV158" s="115"/>
      <c r="CW158" s="115"/>
      <c r="CX158" s="115"/>
      <c r="CY158" s="115"/>
      <c r="CZ158" s="115"/>
      <c r="DA158" s="115"/>
      <c r="DB158" s="115"/>
      <c r="DC158" s="115"/>
      <c r="DD158" s="115"/>
      <c r="DE158" s="115"/>
      <c r="DF158" s="115"/>
      <c r="DG158" s="115"/>
      <c r="DH158" s="115"/>
    </row>
    <row r="159" spans="2:113" ht="8.25" customHeight="1" x14ac:dyDescent="0.15">
      <c r="B159" s="117"/>
      <c r="C159" s="117"/>
      <c r="D159" s="117"/>
      <c r="E159" s="117"/>
      <c r="F159" s="117"/>
      <c r="G159" s="117"/>
      <c r="H159" s="117"/>
      <c r="I159" s="117"/>
      <c r="J159" s="117"/>
      <c r="K159" s="117"/>
      <c r="L159" s="117"/>
      <c r="M159" s="117"/>
      <c r="N159" s="117"/>
      <c r="O159" s="117"/>
      <c r="P159" s="117"/>
      <c r="Q159" s="117"/>
      <c r="R159" s="77"/>
      <c r="S159" s="77"/>
      <c r="T159" s="77"/>
      <c r="U159" s="77"/>
      <c r="V159" s="77"/>
      <c r="W159" s="77"/>
      <c r="X159" s="77"/>
      <c r="Y159" s="77"/>
      <c r="Z159" s="77"/>
      <c r="AA159" s="77"/>
      <c r="AB159" s="78"/>
      <c r="AC159" s="78"/>
      <c r="AD159" s="78"/>
      <c r="AE159" s="77"/>
      <c r="AF159" s="77"/>
      <c r="AG159" s="77"/>
      <c r="AH159" s="77"/>
      <c r="AI159" s="77"/>
      <c r="AJ159" s="77"/>
      <c r="AK159" s="77"/>
      <c r="AL159" s="77"/>
      <c r="AM159" s="77"/>
      <c r="AN159" s="77"/>
      <c r="AO159" s="78"/>
      <c r="AP159" s="78"/>
      <c r="AQ159" s="78"/>
      <c r="AR159" s="77"/>
      <c r="AS159" s="77"/>
      <c r="AT159" s="77"/>
      <c r="AU159" s="77"/>
      <c r="AV159" s="77"/>
      <c r="AW159" s="77"/>
      <c r="AX159" s="90"/>
      <c r="AY159" s="90"/>
      <c r="AZ159" s="81"/>
      <c r="BA159" s="81"/>
      <c r="BB159" s="81"/>
      <c r="BC159" s="81"/>
      <c r="BD159" s="81"/>
      <c r="BE159" s="81"/>
      <c r="BF159" s="81"/>
      <c r="BG159" s="81"/>
      <c r="BH159" s="81"/>
      <c r="BI159" s="81"/>
      <c r="BJ159" s="81"/>
      <c r="BK159" s="81"/>
      <c r="BL159" s="81"/>
      <c r="BM159" s="81"/>
      <c r="BN159" s="81"/>
      <c r="BO159" s="81"/>
      <c r="BP159" s="81"/>
      <c r="BQ159" s="81"/>
      <c r="BR159" s="81"/>
      <c r="BS159" s="81"/>
      <c r="BT159" s="81"/>
      <c r="BU159" s="81"/>
      <c r="BV159" s="81"/>
      <c r="BW159" s="81"/>
      <c r="BX159" s="81"/>
      <c r="BY159" s="81"/>
      <c r="BZ159" s="108"/>
      <c r="CA159" s="108"/>
      <c r="CB159" s="108"/>
      <c r="CC159" s="108"/>
      <c r="CD159" s="108"/>
      <c r="CE159" s="108"/>
      <c r="CF159" s="108"/>
      <c r="CG159" s="108"/>
      <c r="CH159" s="108"/>
      <c r="CI159" s="108"/>
      <c r="CJ159" s="108"/>
      <c r="CK159" s="108"/>
      <c r="CL159" s="108"/>
      <c r="CM159" s="115"/>
      <c r="CN159" s="115"/>
      <c r="CO159" s="115"/>
      <c r="CP159" s="115"/>
      <c r="CQ159" s="115"/>
      <c r="CR159" s="115"/>
      <c r="CS159" s="115"/>
      <c r="CT159" s="115"/>
      <c r="CU159" s="115"/>
      <c r="CV159" s="115"/>
      <c r="CW159" s="115"/>
      <c r="CX159" s="115"/>
      <c r="CY159" s="115"/>
      <c r="CZ159" s="115"/>
      <c r="DA159" s="115"/>
      <c r="DB159" s="115"/>
      <c r="DC159" s="115"/>
      <c r="DD159" s="115"/>
      <c r="DE159" s="115"/>
      <c r="DF159" s="115"/>
      <c r="DG159" s="115"/>
      <c r="DH159" s="115"/>
    </row>
    <row r="163" spans="1:113" ht="8.25" customHeight="1" x14ac:dyDescent="0.15">
      <c r="A163" s="64"/>
    </row>
    <row r="164" spans="1:113" ht="8.25" customHeight="1" x14ac:dyDescent="0.15">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c r="CA164" s="118"/>
      <c r="CB164" s="118"/>
      <c r="CC164" s="118"/>
      <c r="CD164" s="118"/>
      <c r="CE164" s="118"/>
      <c r="CF164" s="118"/>
      <c r="CG164" s="118"/>
      <c r="CH164" s="118"/>
      <c r="CI164" s="118"/>
      <c r="CJ164" s="118"/>
      <c r="CK164" s="118"/>
      <c r="CL164" s="118"/>
      <c r="CM164" s="118"/>
      <c r="CN164" s="118"/>
      <c r="CO164" s="118"/>
      <c r="CP164" s="118"/>
      <c r="CQ164" s="118"/>
      <c r="CR164" s="118"/>
      <c r="CS164" s="118"/>
      <c r="CT164" s="118"/>
      <c r="CU164" s="118"/>
      <c r="CV164" s="118"/>
      <c r="CW164" s="118"/>
      <c r="CX164" s="118"/>
      <c r="CY164" s="118"/>
      <c r="CZ164" s="118"/>
      <c r="DA164" s="118"/>
      <c r="DB164" s="118"/>
      <c r="DC164" s="118"/>
      <c r="DD164" s="118"/>
      <c r="DE164" s="118"/>
      <c r="DF164" s="118"/>
      <c r="DG164" s="118"/>
      <c r="DH164" s="118"/>
      <c r="DI164" s="118"/>
    </row>
    <row r="165" spans="1:113" ht="8.25" customHeight="1" x14ac:dyDescent="0.15">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c r="CA165" s="118"/>
      <c r="CB165" s="118"/>
      <c r="CC165" s="118"/>
      <c r="CD165" s="118"/>
      <c r="CE165" s="118"/>
      <c r="CF165" s="118"/>
      <c r="CG165" s="118"/>
      <c r="CH165" s="118"/>
      <c r="CI165" s="118"/>
      <c r="CJ165" s="118"/>
      <c r="CK165" s="118"/>
      <c r="CL165" s="118"/>
      <c r="CM165" s="118"/>
      <c r="CN165" s="118"/>
      <c r="CO165" s="118"/>
      <c r="CP165" s="118"/>
      <c r="CQ165" s="118"/>
      <c r="CR165" s="118"/>
      <c r="CS165" s="118"/>
      <c r="CT165" s="118"/>
      <c r="CU165" s="118"/>
      <c r="CV165" s="118"/>
      <c r="CW165" s="118"/>
      <c r="CX165" s="118"/>
      <c r="CY165" s="118"/>
      <c r="CZ165" s="118"/>
      <c r="DA165" s="118"/>
      <c r="DB165" s="118"/>
      <c r="DC165" s="118"/>
      <c r="DD165" s="118"/>
      <c r="DE165" s="118"/>
      <c r="DF165" s="118"/>
      <c r="DG165" s="118"/>
      <c r="DH165" s="118"/>
      <c r="DI165" s="118"/>
    </row>
    <row r="166" spans="1:113" ht="8.25" customHeight="1" x14ac:dyDescent="0.15">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c r="CA166" s="118"/>
      <c r="CB166" s="118"/>
      <c r="CC166" s="118"/>
      <c r="CD166" s="118"/>
      <c r="CE166" s="118"/>
      <c r="CF166" s="118"/>
      <c r="CG166" s="118"/>
      <c r="CH166" s="118"/>
      <c r="CI166" s="118"/>
      <c r="CJ166" s="118"/>
      <c r="CK166" s="118"/>
      <c r="CL166" s="118"/>
      <c r="CM166" s="118"/>
      <c r="CN166" s="118"/>
      <c r="CO166" s="118"/>
      <c r="CP166" s="118"/>
      <c r="CQ166" s="118"/>
      <c r="CR166" s="118"/>
      <c r="CS166" s="118"/>
      <c r="CT166" s="118"/>
      <c r="CU166" s="118"/>
      <c r="CV166" s="118"/>
      <c r="CW166" s="118"/>
      <c r="CX166" s="118"/>
      <c r="CY166" s="118"/>
      <c r="CZ166" s="118"/>
      <c r="DA166" s="118"/>
      <c r="DB166" s="118"/>
      <c r="DC166" s="118"/>
      <c r="DD166" s="118"/>
      <c r="DE166" s="118"/>
      <c r="DF166" s="118"/>
      <c r="DG166" s="118"/>
      <c r="DH166" s="118"/>
      <c r="DI166" s="118"/>
    </row>
    <row r="167" spans="1:113" ht="8.25" customHeight="1" x14ac:dyDescent="0.15">
      <c r="A167" s="118"/>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D167" s="118"/>
      <c r="CE167" s="118"/>
      <c r="CF167" s="118"/>
      <c r="CG167" s="118"/>
      <c r="CH167" s="118"/>
      <c r="CI167" s="118"/>
      <c r="CJ167" s="118"/>
      <c r="CK167" s="118"/>
      <c r="CL167" s="118"/>
      <c r="CM167" s="118"/>
      <c r="CN167" s="118"/>
      <c r="CO167" s="118"/>
      <c r="CP167" s="118"/>
      <c r="CQ167" s="118"/>
      <c r="CR167" s="118"/>
      <c r="CS167" s="118"/>
      <c r="CT167" s="118"/>
      <c r="CU167" s="118"/>
      <c r="CV167" s="118"/>
      <c r="CW167" s="118"/>
      <c r="CX167" s="118"/>
      <c r="CY167" s="118"/>
      <c r="CZ167" s="118"/>
      <c r="DA167" s="118"/>
      <c r="DB167" s="118"/>
      <c r="DC167" s="118"/>
      <c r="DD167" s="118"/>
      <c r="DE167" s="118"/>
      <c r="DF167" s="118"/>
      <c r="DG167" s="118"/>
      <c r="DH167" s="118"/>
      <c r="DI167" s="118"/>
    </row>
    <row r="168" spans="1:113" ht="8.25" customHeight="1" x14ac:dyDescent="0.15">
      <c r="A168" s="118"/>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8"/>
      <c r="CQ168" s="118"/>
      <c r="CR168" s="118"/>
      <c r="CS168" s="118"/>
      <c r="CT168" s="118"/>
      <c r="CU168" s="118"/>
      <c r="CV168" s="118"/>
      <c r="CW168" s="118"/>
      <c r="CX168" s="118"/>
      <c r="CY168" s="118"/>
      <c r="CZ168" s="118"/>
      <c r="DA168" s="118"/>
      <c r="DB168" s="118"/>
      <c r="DC168" s="118"/>
      <c r="DD168" s="118"/>
      <c r="DE168" s="118"/>
      <c r="DF168" s="118"/>
      <c r="DG168" s="118"/>
      <c r="DH168" s="118"/>
      <c r="DI168" s="118"/>
    </row>
    <row r="169" spans="1:113" ht="8.25" customHeight="1" x14ac:dyDescent="0.15">
      <c r="A169" s="118"/>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D169" s="118"/>
      <c r="CE169" s="118"/>
      <c r="CF169" s="118"/>
      <c r="CG169" s="118"/>
      <c r="CH169" s="118"/>
      <c r="CI169" s="118"/>
      <c r="CJ169" s="118"/>
      <c r="CK169" s="118"/>
      <c r="CL169" s="118"/>
      <c r="CM169" s="118"/>
      <c r="CN169" s="118"/>
      <c r="CO169" s="118"/>
      <c r="CP169" s="118"/>
      <c r="CQ169" s="118"/>
      <c r="CR169" s="118"/>
      <c r="CS169" s="118"/>
      <c r="CT169" s="118"/>
      <c r="CU169" s="118"/>
      <c r="CV169" s="118"/>
      <c r="CW169" s="118"/>
      <c r="CX169" s="118"/>
      <c r="CY169" s="118"/>
      <c r="CZ169" s="118"/>
      <c r="DA169" s="118"/>
      <c r="DB169" s="118"/>
      <c r="DC169" s="118"/>
      <c r="DD169" s="118"/>
      <c r="DE169" s="118"/>
      <c r="DF169" s="118"/>
      <c r="DG169" s="118"/>
      <c r="DH169" s="118"/>
      <c r="DI169" s="118"/>
    </row>
    <row r="170" spans="1:113" ht="8.25" customHeight="1" x14ac:dyDescent="0.15">
      <c r="A170" s="118"/>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c r="BS170" s="118"/>
      <c r="BT170" s="118"/>
      <c r="BU170" s="118"/>
      <c r="BV170" s="118"/>
      <c r="BW170" s="118"/>
      <c r="BX170" s="118"/>
      <c r="BY170" s="118"/>
      <c r="BZ170" s="118"/>
      <c r="CA170" s="118"/>
      <c r="CB170" s="118"/>
      <c r="CC170" s="118"/>
      <c r="CD170" s="118"/>
      <c r="CE170" s="118"/>
      <c r="CF170" s="118"/>
      <c r="CG170" s="118"/>
      <c r="CH170" s="118"/>
      <c r="CI170" s="118"/>
      <c r="CJ170" s="118"/>
      <c r="CK170" s="118"/>
      <c r="CL170" s="118"/>
      <c r="CM170" s="118"/>
      <c r="CN170" s="118"/>
      <c r="CO170" s="118"/>
      <c r="CP170" s="118"/>
      <c r="CQ170" s="118"/>
      <c r="CR170" s="118"/>
      <c r="CS170" s="118"/>
      <c r="CT170" s="118"/>
      <c r="CU170" s="118"/>
      <c r="CV170" s="118"/>
      <c r="CW170" s="118"/>
      <c r="CX170" s="118"/>
      <c r="CY170" s="118"/>
      <c r="CZ170" s="118"/>
      <c r="DA170" s="118"/>
      <c r="DB170" s="118"/>
      <c r="DC170" s="118"/>
      <c r="DD170" s="118"/>
      <c r="DE170" s="118"/>
      <c r="DF170" s="118"/>
      <c r="DG170" s="118"/>
      <c r="DH170" s="118"/>
      <c r="DI170" s="118"/>
    </row>
    <row r="171" spans="1:113" ht="8.25" customHeight="1" x14ac:dyDescent="0.15">
      <c r="A171" s="195" t="s">
        <v>7</v>
      </c>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c r="AN171" s="195"/>
      <c r="AO171" s="195"/>
      <c r="AP171" s="195"/>
      <c r="AQ171" s="195"/>
      <c r="AR171" s="195"/>
      <c r="AS171" s="195"/>
      <c r="AT171" s="195"/>
      <c r="AU171" s="195"/>
      <c r="AV171" s="195"/>
      <c r="AW171" s="195"/>
      <c r="AX171" s="195"/>
      <c r="AY171" s="195"/>
      <c r="AZ171" s="195"/>
      <c r="BA171" s="195"/>
      <c r="BB171" s="195"/>
      <c r="BC171" s="195"/>
      <c r="BD171" s="195"/>
      <c r="BE171" s="195"/>
      <c r="BF171" s="195"/>
      <c r="BG171" s="195"/>
      <c r="BH171" s="195"/>
      <c r="BI171" s="195"/>
      <c r="BJ171" s="195"/>
      <c r="BK171" s="195"/>
      <c r="BL171" s="195"/>
      <c r="BM171" s="195"/>
      <c r="BN171" s="195"/>
      <c r="BO171" s="195"/>
      <c r="BP171" s="195"/>
      <c r="BQ171" s="195"/>
      <c r="BR171" s="195"/>
      <c r="BS171" s="195"/>
      <c r="BT171" s="195"/>
      <c r="BU171" s="195"/>
      <c r="BV171" s="195"/>
      <c r="BW171" s="195"/>
      <c r="BX171" s="195"/>
      <c r="BY171" s="195"/>
      <c r="BZ171" s="195"/>
      <c r="CA171" s="195"/>
      <c r="CB171" s="195"/>
      <c r="CC171" s="195"/>
      <c r="CD171" s="195"/>
      <c r="CE171" s="195"/>
      <c r="CF171" s="195"/>
      <c r="CG171" s="195"/>
      <c r="CH171" s="195"/>
      <c r="CI171" s="195"/>
      <c r="CJ171" s="195"/>
      <c r="CK171" s="195"/>
      <c r="CL171" s="195"/>
      <c r="CM171" s="195"/>
      <c r="CN171" s="195"/>
      <c r="CO171" s="195"/>
      <c r="CP171" s="195"/>
      <c r="CQ171" s="195"/>
      <c r="CR171" s="195"/>
      <c r="CS171" s="195"/>
      <c r="CT171" s="195"/>
      <c r="CU171" s="195"/>
      <c r="CV171" s="195"/>
      <c r="CW171" s="195"/>
      <c r="CX171" s="195"/>
      <c r="CY171" s="195"/>
      <c r="CZ171" s="195"/>
      <c r="DA171" s="195"/>
      <c r="DB171" s="195"/>
      <c r="DC171" s="195"/>
      <c r="DD171" s="195"/>
      <c r="DE171" s="195"/>
      <c r="DF171" s="195"/>
      <c r="DG171" s="195"/>
      <c r="DH171" s="195"/>
      <c r="DI171" s="195"/>
    </row>
    <row r="172" spans="1:113" ht="8.25" customHeight="1" x14ac:dyDescent="0.15">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c r="AN172" s="195"/>
      <c r="AO172" s="195"/>
      <c r="AP172" s="195"/>
      <c r="AQ172" s="195"/>
      <c r="AR172" s="195"/>
      <c r="AS172" s="195"/>
      <c r="AT172" s="195"/>
      <c r="AU172" s="195"/>
      <c r="AV172" s="195"/>
      <c r="AW172" s="195"/>
      <c r="AX172" s="195"/>
      <c r="AY172" s="195"/>
      <c r="AZ172" s="195"/>
      <c r="BA172" s="195"/>
      <c r="BB172" s="195"/>
      <c r="BC172" s="195"/>
      <c r="BD172" s="195"/>
      <c r="BE172" s="195"/>
      <c r="BF172" s="195"/>
      <c r="BG172" s="195"/>
      <c r="BH172" s="195"/>
      <c r="BI172" s="195"/>
      <c r="BJ172" s="195"/>
      <c r="BK172" s="195"/>
      <c r="BL172" s="195"/>
      <c r="BM172" s="195"/>
      <c r="BN172" s="195"/>
      <c r="BO172" s="195"/>
      <c r="BP172" s="195"/>
      <c r="BQ172" s="195"/>
      <c r="BR172" s="195"/>
      <c r="BS172" s="195"/>
      <c r="BT172" s="195"/>
      <c r="BU172" s="195"/>
      <c r="BV172" s="195"/>
      <c r="BW172" s="195"/>
      <c r="BX172" s="195"/>
      <c r="BY172" s="195"/>
      <c r="BZ172" s="195"/>
      <c r="CA172" s="195"/>
      <c r="CB172" s="195"/>
      <c r="CC172" s="195"/>
      <c r="CD172" s="195"/>
      <c r="CE172" s="195"/>
      <c r="CF172" s="195"/>
      <c r="CG172" s="195"/>
      <c r="CH172" s="195"/>
      <c r="CI172" s="195"/>
      <c r="CJ172" s="195"/>
      <c r="CK172" s="195"/>
      <c r="CL172" s="195"/>
      <c r="CM172" s="195"/>
      <c r="CN172" s="195"/>
      <c r="CO172" s="195"/>
      <c r="CP172" s="195"/>
      <c r="CQ172" s="195"/>
      <c r="CR172" s="195"/>
      <c r="CS172" s="195"/>
      <c r="CT172" s="195"/>
      <c r="CU172" s="195"/>
      <c r="CV172" s="195"/>
      <c r="CW172" s="195"/>
      <c r="CX172" s="195"/>
      <c r="CY172" s="195"/>
      <c r="CZ172" s="195"/>
      <c r="DA172" s="195"/>
      <c r="DB172" s="195"/>
      <c r="DC172" s="195"/>
      <c r="DD172" s="195"/>
      <c r="DE172" s="195"/>
      <c r="DF172" s="195"/>
      <c r="DG172" s="195"/>
      <c r="DH172" s="195"/>
      <c r="DI172" s="195"/>
    </row>
    <row r="173" spans="1:113" ht="8.25" customHeight="1" x14ac:dyDescent="0.15">
      <c r="A173" s="196" t="s">
        <v>8</v>
      </c>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c r="BI173" s="196"/>
      <c r="BJ173" s="196"/>
      <c r="BK173" s="196"/>
      <c r="BL173" s="196"/>
      <c r="BM173" s="196"/>
      <c r="BN173" s="196"/>
      <c r="BO173" s="196"/>
      <c r="BP173" s="196"/>
      <c r="BQ173" s="196"/>
      <c r="BR173" s="196"/>
      <c r="BS173" s="196"/>
      <c r="BT173" s="196"/>
      <c r="BU173" s="196"/>
      <c r="BV173" s="196"/>
      <c r="BW173" s="196"/>
      <c r="BX173" s="196"/>
      <c r="BY173" s="196"/>
      <c r="BZ173" s="196"/>
      <c r="CA173" s="196"/>
      <c r="CB173" s="196"/>
      <c r="CC173" s="196"/>
      <c r="CD173" s="196"/>
      <c r="CE173" s="196"/>
      <c r="CF173" s="196"/>
      <c r="CG173" s="196"/>
      <c r="CH173" s="196"/>
      <c r="CI173" s="196"/>
      <c r="CJ173" s="196"/>
      <c r="CK173" s="196"/>
      <c r="CL173" s="196"/>
      <c r="CM173" s="196"/>
      <c r="CN173" s="196"/>
      <c r="CO173" s="196"/>
      <c r="CP173" s="196"/>
      <c r="CQ173" s="196"/>
      <c r="CR173" s="196"/>
      <c r="CS173" s="196"/>
      <c r="CT173" s="196"/>
      <c r="CU173" s="196"/>
      <c r="CV173" s="196"/>
      <c r="CW173" s="196"/>
      <c r="CX173" s="196"/>
      <c r="CY173" s="196"/>
      <c r="CZ173" s="196"/>
      <c r="DA173" s="196"/>
      <c r="DB173" s="196"/>
      <c r="DC173" s="196"/>
      <c r="DD173" s="196"/>
      <c r="DE173" s="196"/>
      <c r="DF173" s="196"/>
      <c r="DG173" s="196"/>
      <c r="DH173" s="196"/>
      <c r="DI173" s="196"/>
    </row>
    <row r="174" spans="1:113" ht="8.25" customHeight="1" x14ac:dyDescent="0.15">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6"/>
      <c r="BN174" s="196"/>
      <c r="BO174" s="196"/>
      <c r="BP174" s="196"/>
      <c r="BQ174" s="196"/>
      <c r="BR174" s="196"/>
      <c r="BS174" s="196"/>
      <c r="BT174" s="196"/>
      <c r="BU174" s="196"/>
      <c r="BV174" s="196"/>
      <c r="BW174" s="196"/>
      <c r="BX174" s="196"/>
      <c r="BY174" s="196"/>
      <c r="BZ174" s="196"/>
      <c r="CA174" s="196"/>
      <c r="CB174" s="196"/>
      <c r="CC174" s="196"/>
      <c r="CD174" s="196"/>
      <c r="CE174" s="196"/>
      <c r="CF174" s="196"/>
      <c r="CG174" s="196"/>
      <c r="CH174" s="196"/>
      <c r="CI174" s="196"/>
      <c r="CJ174" s="196"/>
      <c r="CK174" s="196"/>
      <c r="CL174" s="196"/>
      <c r="CM174" s="196"/>
      <c r="CN174" s="196"/>
      <c r="CO174" s="196"/>
      <c r="CP174" s="196"/>
      <c r="CQ174" s="196"/>
      <c r="CR174" s="196"/>
      <c r="CS174" s="196"/>
      <c r="CT174" s="196"/>
      <c r="CU174" s="196"/>
      <c r="CV174" s="196"/>
      <c r="CW174" s="196"/>
      <c r="CX174" s="196"/>
      <c r="CY174" s="196"/>
      <c r="CZ174" s="196"/>
      <c r="DA174" s="196"/>
      <c r="DB174" s="196"/>
      <c r="DC174" s="196"/>
      <c r="DD174" s="196"/>
      <c r="DE174" s="196"/>
      <c r="DF174" s="196"/>
      <c r="DG174" s="196"/>
      <c r="DH174" s="196"/>
      <c r="DI174" s="196"/>
    </row>
    <row r="175" spans="1:113" ht="8.25" customHeight="1" x14ac:dyDescent="0.15">
      <c r="A175" s="118"/>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18"/>
      <c r="CD175" s="118"/>
      <c r="CE175" s="118"/>
      <c r="CF175" s="118"/>
      <c r="CG175" s="118"/>
      <c r="CH175" s="118"/>
      <c r="CI175" s="118"/>
      <c r="CJ175" s="118"/>
      <c r="CK175" s="118"/>
      <c r="CL175" s="118"/>
      <c r="CM175" s="118"/>
      <c r="CN175" s="118"/>
      <c r="CO175" s="118"/>
      <c r="CP175" s="118"/>
      <c r="CQ175" s="118"/>
      <c r="CR175" s="118"/>
      <c r="CS175" s="118"/>
      <c r="CT175" s="118"/>
      <c r="CU175" s="118"/>
      <c r="CV175" s="118"/>
      <c r="CW175" s="118"/>
      <c r="CX175" s="118"/>
      <c r="CY175" s="118"/>
      <c r="CZ175" s="118"/>
      <c r="DA175" s="118"/>
      <c r="DB175" s="118"/>
      <c r="DC175" s="118"/>
      <c r="DD175" s="118"/>
      <c r="DE175" s="118"/>
      <c r="DF175" s="118"/>
      <c r="DG175" s="118"/>
      <c r="DH175" s="118"/>
      <c r="DI175" s="118"/>
    </row>
    <row r="176" spans="1:113" ht="8.25" customHeight="1" x14ac:dyDescent="0.15">
      <c r="A176" s="118"/>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c r="CE176" s="118"/>
      <c r="CF176" s="118"/>
      <c r="CG176" s="118"/>
      <c r="CH176" s="118"/>
      <c r="CI176" s="118"/>
      <c r="CJ176" s="118"/>
      <c r="CK176" s="118"/>
      <c r="CL176" s="118"/>
      <c r="CM176" s="118"/>
      <c r="CN176" s="118"/>
      <c r="CO176" s="118"/>
      <c r="CP176" s="118"/>
      <c r="CQ176" s="118"/>
      <c r="CR176" s="118"/>
      <c r="CS176" s="118"/>
      <c r="CT176" s="118"/>
      <c r="CU176" s="118"/>
      <c r="CV176" s="118"/>
      <c r="CW176" s="118"/>
      <c r="CX176" s="118"/>
      <c r="CY176" s="118"/>
      <c r="CZ176" s="118"/>
      <c r="DA176" s="118"/>
      <c r="DB176" s="118"/>
      <c r="DC176" s="118"/>
      <c r="DD176" s="118"/>
      <c r="DE176" s="118"/>
      <c r="DF176" s="118"/>
      <c r="DG176" s="118"/>
      <c r="DH176" s="118"/>
      <c r="DI176" s="118"/>
    </row>
    <row r="177" spans="1:113" ht="8.25" customHeight="1" x14ac:dyDescent="0.15">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18"/>
      <c r="CI177" s="118"/>
      <c r="CJ177" s="118"/>
      <c r="CK177" s="118"/>
      <c r="CL177" s="118"/>
      <c r="CM177" s="118"/>
      <c r="CN177" s="118"/>
      <c r="CO177" s="118"/>
      <c r="CP177" s="118"/>
      <c r="CQ177" s="118"/>
      <c r="CR177" s="118"/>
      <c r="CS177" s="118"/>
      <c r="CT177" s="118"/>
      <c r="CU177" s="118"/>
      <c r="CV177" s="118"/>
      <c r="CW177" s="118"/>
      <c r="CX177" s="118"/>
      <c r="CY177" s="118"/>
      <c r="CZ177" s="118"/>
      <c r="DA177" s="118"/>
      <c r="DB177" s="118"/>
      <c r="DC177" s="118"/>
      <c r="DD177" s="118"/>
      <c r="DE177" s="118"/>
      <c r="DF177" s="118"/>
      <c r="DG177" s="118"/>
      <c r="DH177" s="118"/>
      <c r="DI177" s="118"/>
    </row>
    <row r="178" spans="1:113" ht="8.25" customHeight="1" x14ac:dyDescent="0.15">
      <c r="A178" s="118"/>
      <c r="B178" s="159" t="s">
        <v>176</v>
      </c>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159"/>
      <c r="AX178" s="159"/>
      <c r="AY178" s="159"/>
      <c r="AZ178" s="159"/>
      <c r="BA178" s="159"/>
      <c r="BB178" s="159"/>
      <c r="BC178" s="159"/>
      <c r="BD178" s="159"/>
      <c r="BE178" s="159"/>
      <c r="BF178" s="159"/>
      <c r="BG178" s="159"/>
      <c r="BH178" s="159"/>
      <c r="BI178" s="159"/>
      <c r="BJ178" s="159"/>
      <c r="BK178" s="159"/>
      <c r="BL178" s="159"/>
      <c r="BM178" s="159"/>
      <c r="BN178" s="159"/>
      <c r="BO178" s="159"/>
      <c r="BP178" s="159"/>
      <c r="BQ178" s="159"/>
      <c r="BR178" s="159"/>
      <c r="BS178" s="159"/>
      <c r="BT178" s="159"/>
      <c r="BU178" s="159"/>
      <c r="BV178" s="159"/>
      <c r="BW178" s="159"/>
      <c r="BX178" s="159"/>
      <c r="BY178" s="159"/>
      <c r="BZ178" s="159"/>
      <c r="CA178" s="159"/>
      <c r="CB178" s="159"/>
      <c r="CC178" s="159"/>
      <c r="CD178" s="159"/>
      <c r="CE178" s="159"/>
      <c r="CF178" s="159"/>
      <c r="CG178" s="159"/>
      <c r="CH178" s="159"/>
      <c r="CI178" s="159"/>
      <c r="CJ178" s="159"/>
      <c r="CK178" s="159"/>
      <c r="CL178" s="159"/>
      <c r="CM178" s="159"/>
      <c r="CN178" s="159"/>
      <c r="CO178" s="159"/>
      <c r="CP178" s="159"/>
      <c r="CQ178" s="159"/>
      <c r="CR178" s="159"/>
      <c r="CS178" s="159"/>
      <c r="CT178" s="159"/>
      <c r="CU178" s="159"/>
      <c r="CV178" s="159"/>
      <c r="CW178" s="159"/>
      <c r="CX178" s="159"/>
      <c r="CY178" s="159"/>
      <c r="CZ178" s="159"/>
      <c r="DA178" s="159"/>
      <c r="DB178" s="159"/>
      <c r="DC178" s="159"/>
      <c r="DD178" s="159"/>
      <c r="DE178" s="159"/>
      <c r="DF178" s="159"/>
      <c r="DG178" s="159"/>
      <c r="DH178" s="159"/>
      <c r="DI178" s="118"/>
    </row>
    <row r="179" spans="1:113" ht="8.25" customHeight="1" x14ac:dyDescent="0.15">
      <c r="A179" s="118"/>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c r="BH179" s="159"/>
      <c r="BI179" s="159"/>
      <c r="BJ179" s="159"/>
      <c r="BK179" s="159"/>
      <c r="BL179" s="159"/>
      <c r="BM179" s="159"/>
      <c r="BN179" s="159"/>
      <c r="BO179" s="159"/>
      <c r="BP179" s="159"/>
      <c r="BQ179" s="159"/>
      <c r="BR179" s="159"/>
      <c r="BS179" s="159"/>
      <c r="BT179" s="159"/>
      <c r="BU179" s="159"/>
      <c r="BV179" s="159"/>
      <c r="BW179" s="159"/>
      <c r="BX179" s="159"/>
      <c r="BY179" s="159"/>
      <c r="BZ179" s="159"/>
      <c r="CA179" s="159"/>
      <c r="CB179" s="159"/>
      <c r="CC179" s="159"/>
      <c r="CD179" s="159"/>
      <c r="CE179" s="159"/>
      <c r="CF179" s="159"/>
      <c r="CG179" s="159"/>
      <c r="CH179" s="159"/>
      <c r="CI179" s="159"/>
      <c r="CJ179" s="159"/>
      <c r="CK179" s="159"/>
      <c r="CL179" s="159"/>
      <c r="CM179" s="159"/>
      <c r="CN179" s="159"/>
      <c r="CO179" s="159"/>
      <c r="CP179" s="159"/>
      <c r="CQ179" s="159"/>
      <c r="CR179" s="159"/>
      <c r="CS179" s="159"/>
      <c r="CT179" s="159"/>
      <c r="CU179" s="159"/>
      <c r="CV179" s="159"/>
      <c r="CW179" s="159"/>
      <c r="CX179" s="159"/>
      <c r="CY179" s="159"/>
      <c r="CZ179" s="159"/>
      <c r="DA179" s="159"/>
      <c r="DB179" s="159"/>
      <c r="DC179" s="159"/>
      <c r="DD179" s="159"/>
      <c r="DE179" s="159"/>
      <c r="DF179" s="159"/>
      <c r="DG179" s="159"/>
      <c r="DH179" s="159"/>
      <c r="DI179" s="118"/>
    </row>
    <row r="180" spans="1:113" ht="8.25" customHeight="1" thickBot="1" x14ac:dyDescent="0.2">
      <c r="A180" s="118"/>
      <c r="B180" s="159"/>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c r="BH180" s="159"/>
      <c r="BI180" s="159"/>
      <c r="BJ180" s="159"/>
      <c r="BK180" s="159"/>
      <c r="BL180" s="159"/>
      <c r="BM180" s="159"/>
      <c r="BN180" s="159"/>
      <c r="BO180" s="159"/>
      <c r="BP180" s="159"/>
      <c r="BQ180" s="159"/>
      <c r="BR180" s="159"/>
      <c r="BS180" s="159"/>
      <c r="BT180" s="159"/>
      <c r="BU180" s="159"/>
      <c r="BV180" s="159"/>
      <c r="BW180" s="159"/>
      <c r="BX180" s="159"/>
      <c r="BY180" s="159"/>
      <c r="BZ180" s="159"/>
      <c r="CA180" s="159"/>
      <c r="CB180" s="159"/>
      <c r="CC180" s="159"/>
      <c r="CD180" s="159"/>
      <c r="CE180" s="159"/>
      <c r="CF180" s="159"/>
      <c r="CG180" s="159"/>
      <c r="CH180" s="159"/>
      <c r="CI180" s="159"/>
      <c r="CJ180" s="159"/>
      <c r="CK180" s="159"/>
      <c r="CL180" s="159"/>
      <c r="CM180" s="159"/>
      <c r="CN180" s="159"/>
      <c r="CO180" s="159"/>
      <c r="CP180" s="159"/>
      <c r="CQ180" s="159"/>
      <c r="CR180" s="159"/>
      <c r="CS180" s="159"/>
      <c r="CT180" s="159"/>
      <c r="CU180" s="159"/>
      <c r="CV180" s="159"/>
      <c r="CW180" s="159"/>
      <c r="CX180" s="159"/>
      <c r="CY180" s="159"/>
      <c r="CZ180" s="159"/>
      <c r="DA180" s="159"/>
      <c r="DB180" s="159"/>
      <c r="DC180" s="159"/>
      <c r="DD180" s="159"/>
      <c r="DE180" s="159"/>
      <c r="DF180" s="159"/>
      <c r="DG180" s="159"/>
      <c r="DH180" s="159"/>
      <c r="DI180" s="118"/>
    </row>
    <row r="181" spans="1:113" ht="8.25" customHeight="1" x14ac:dyDescent="0.15">
      <c r="A181" s="118"/>
      <c r="B181" s="245" t="s">
        <v>182</v>
      </c>
      <c r="C181" s="246"/>
      <c r="D181" s="246"/>
      <c r="E181" s="246"/>
      <c r="F181" s="246"/>
      <c r="G181" s="246"/>
      <c r="H181" s="246"/>
      <c r="I181" s="246"/>
      <c r="J181" s="246"/>
      <c r="K181" s="246"/>
      <c r="L181" s="247"/>
      <c r="M181" s="257"/>
      <c r="N181" s="258"/>
      <c r="O181" s="258"/>
      <c r="P181" s="258"/>
      <c r="Q181" s="258"/>
      <c r="R181" s="258"/>
      <c r="S181" s="258"/>
      <c r="T181" s="258"/>
      <c r="U181" s="258"/>
      <c r="V181" s="258"/>
      <c r="W181" s="258"/>
      <c r="X181" s="258"/>
      <c r="Y181" s="258"/>
      <c r="Z181" s="258"/>
      <c r="AA181" s="258"/>
      <c r="AB181" s="258"/>
      <c r="AC181" s="258"/>
      <c r="AD181" s="258"/>
      <c r="AE181" s="258"/>
      <c r="AF181" s="258"/>
      <c r="AG181" s="258"/>
      <c r="AH181" s="258"/>
      <c r="AI181" s="258"/>
      <c r="AJ181" s="258"/>
      <c r="AK181" s="258"/>
      <c r="AL181" s="258"/>
      <c r="AM181" s="258"/>
      <c r="AN181" s="258"/>
      <c r="AO181" s="258"/>
      <c r="AP181" s="258"/>
      <c r="AQ181" s="258"/>
      <c r="AR181" s="258"/>
      <c r="AS181" s="258"/>
      <c r="AT181" s="258"/>
      <c r="AU181" s="258"/>
      <c r="AV181" s="258"/>
      <c r="AW181" s="258"/>
      <c r="AX181" s="258"/>
      <c r="AY181" s="258"/>
      <c r="AZ181" s="258"/>
      <c r="BA181" s="258"/>
      <c r="BB181" s="258"/>
      <c r="BC181" s="258"/>
      <c r="BD181" s="258"/>
      <c r="BE181" s="258"/>
      <c r="BF181" s="258"/>
      <c r="BG181" s="258"/>
      <c r="BH181" s="258"/>
      <c r="BI181" s="258"/>
      <c r="BJ181" s="258"/>
      <c r="BK181" s="258"/>
      <c r="BL181" s="258"/>
      <c r="BM181" s="258"/>
      <c r="BN181" s="258"/>
      <c r="BO181" s="258"/>
      <c r="BP181" s="258"/>
      <c r="BQ181" s="258"/>
      <c r="BR181" s="258"/>
      <c r="BS181" s="258"/>
      <c r="BT181" s="258"/>
      <c r="BU181" s="258"/>
      <c r="BV181" s="258"/>
      <c r="BW181" s="258"/>
      <c r="BX181" s="258"/>
      <c r="BY181" s="258"/>
      <c r="BZ181" s="259"/>
      <c r="CA181" s="80"/>
      <c r="CB181" s="80"/>
      <c r="CC181" s="80"/>
      <c r="CD181" s="80"/>
      <c r="CE181" s="80"/>
      <c r="CF181" s="80"/>
      <c r="CG181" s="80"/>
      <c r="CH181" s="80"/>
      <c r="CI181" s="80"/>
      <c r="CJ181" s="80"/>
      <c r="CK181" s="80"/>
      <c r="CL181" s="80"/>
      <c r="CM181" s="80"/>
      <c r="CN181" s="80"/>
      <c r="CO181" s="80"/>
      <c r="CP181" s="80"/>
      <c r="CQ181" s="80"/>
      <c r="CR181" s="80"/>
      <c r="CS181" s="80"/>
      <c r="CT181" s="80"/>
      <c r="CU181" s="80"/>
      <c r="CV181" s="80"/>
      <c r="CW181" s="80"/>
      <c r="CX181" s="80"/>
      <c r="CY181" s="80"/>
      <c r="CZ181" s="80"/>
      <c r="DA181" s="80"/>
      <c r="DB181" s="80"/>
      <c r="DC181" s="80"/>
      <c r="DD181" s="80"/>
      <c r="DE181" s="80"/>
      <c r="DF181" s="80"/>
      <c r="DG181" s="80"/>
      <c r="DH181" s="80"/>
      <c r="DI181" s="118"/>
    </row>
    <row r="182" spans="1:113" ht="8.25" customHeight="1" x14ac:dyDescent="0.15">
      <c r="A182" s="118"/>
      <c r="B182" s="248"/>
      <c r="C182" s="249"/>
      <c r="D182" s="249"/>
      <c r="E182" s="249"/>
      <c r="F182" s="249"/>
      <c r="G182" s="249"/>
      <c r="H182" s="249"/>
      <c r="I182" s="249"/>
      <c r="J182" s="249"/>
      <c r="K182" s="249"/>
      <c r="L182" s="250"/>
      <c r="M182" s="260"/>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177"/>
      <c r="BA182" s="177"/>
      <c r="BB182" s="177"/>
      <c r="BC182" s="177"/>
      <c r="BD182" s="177"/>
      <c r="BE182" s="177"/>
      <c r="BF182" s="177"/>
      <c r="BG182" s="177"/>
      <c r="BH182" s="177"/>
      <c r="BI182" s="177"/>
      <c r="BJ182" s="177"/>
      <c r="BK182" s="177"/>
      <c r="BL182" s="177"/>
      <c r="BM182" s="177"/>
      <c r="BN182" s="177"/>
      <c r="BO182" s="177"/>
      <c r="BP182" s="177"/>
      <c r="BQ182" s="177"/>
      <c r="BR182" s="177"/>
      <c r="BS182" s="177"/>
      <c r="BT182" s="177"/>
      <c r="BU182" s="177"/>
      <c r="BV182" s="177"/>
      <c r="BW182" s="177"/>
      <c r="BX182" s="177"/>
      <c r="BY182" s="177"/>
      <c r="BZ182" s="261"/>
      <c r="CA182" s="80"/>
      <c r="CB182" s="80"/>
      <c r="CC182" s="80"/>
      <c r="CD182" s="80"/>
      <c r="CE182" s="80"/>
      <c r="CF182" s="80"/>
      <c r="CG182" s="80"/>
      <c r="CH182" s="80"/>
      <c r="CI182" s="80"/>
      <c r="CJ182" s="80"/>
      <c r="CK182" s="80"/>
      <c r="CL182" s="80"/>
      <c r="CM182" s="80"/>
      <c r="CN182" s="80"/>
      <c r="CO182" s="80"/>
      <c r="CP182" s="80"/>
      <c r="CQ182" s="80"/>
      <c r="CR182" s="80"/>
      <c r="CS182" s="80"/>
      <c r="CT182" s="80"/>
      <c r="CU182" s="80"/>
      <c r="CV182" s="80"/>
      <c r="CW182" s="80"/>
      <c r="CX182" s="80"/>
      <c r="CY182" s="80"/>
      <c r="CZ182" s="80"/>
      <c r="DA182" s="80"/>
      <c r="DB182" s="80"/>
      <c r="DC182" s="80"/>
      <c r="DD182" s="80"/>
      <c r="DE182" s="80"/>
      <c r="DF182" s="80"/>
      <c r="DG182" s="80"/>
      <c r="DH182" s="80"/>
      <c r="DI182" s="118"/>
    </row>
    <row r="183" spans="1:113" ht="8.25" customHeight="1" x14ac:dyDescent="0.15">
      <c r="A183" s="118"/>
      <c r="B183" s="248"/>
      <c r="C183" s="249"/>
      <c r="D183" s="249"/>
      <c r="E183" s="249"/>
      <c r="F183" s="249"/>
      <c r="G183" s="249"/>
      <c r="H183" s="249"/>
      <c r="I183" s="249"/>
      <c r="J183" s="249"/>
      <c r="K183" s="249"/>
      <c r="L183" s="250"/>
      <c r="M183" s="260"/>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c r="AN183" s="177"/>
      <c r="AO183" s="177"/>
      <c r="AP183" s="177"/>
      <c r="AQ183" s="177"/>
      <c r="AR183" s="177"/>
      <c r="AS183" s="177"/>
      <c r="AT183" s="177"/>
      <c r="AU183" s="177"/>
      <c r="AV183" s="177"/>
      <c r="AW183" s="177"/>
      <c r="AX183" s="177"/>
      <c r="AY183" s="177"/>
      <c r="AZ183" s="177"/>
      <c r="BA183" s="177"/>
      <c r="BB183" s="177"/>
      <c r="BC183" s="177"/>
      <c r="BD183" s="177"/>
      <c r="BE183" s="177"/>
      <c r="BF183" s="177"/>
      <c r="BG183" s="177"/>
      <c r="BH183" s="177"/>
      <c r="BI183" s="177"/>
      <c r="BJ183" s="177"/>
      <c r="BK183" s="177"/>
      <c r="BL183" s="177"/>
      <c r="BM183" s="177"/>
      <c r="BN183" s="177"/>
      <c r="BO183" s="177"/>
      <c r="BP183" s="177"/>
      <c r="BQ183" s="177"/>
      <c r="BR183" s="177"/>
      <c r="BS183" s="177"/>
      <c r="BT183" s="177"/>
      <c r="BU183" s="177"/>
      <c r="BV183" s="177"/>
      <c r="BW183" s="177"/>
      <c r="BX183" s="177"/>
      <c r="BY183" s="177"/>
      <c r="BZ183" s="261"/>
      <c r="CA183" s="80"/>
      <c r="CB183" s="80"/>
      <c r="CC183" s="80"/>
      <c r="CD183" s="80"/>
      <c r="CE183" s="80"/>
      <c r="CF183" s="80"/>
      <c r="CG183" s="80"/>
      <c r="CH183" s="80"/>
      <c r="CI183" s="80"/>
      <c r="CJ183" s="80"/>
      <c r="CK183" s="80"/>
      <c r="CL183" s="80"/>
      <c r="CM183" s="80"/>
      <c r="CN183" s="80"/>
      <c r="CO183" s="80"/>
      <c r="CP183" s="80"/>
      <c r="CQ183" s="80"/>
      <c r="CR183" s="80"/>
      <c r="CS183" s="80"/>
      <c r="CT183" s="80"/>
      <c r="CU183" s="80"/>
      <c r="CV183" s="80"/>
      <c r="CW183" s="80"/>
      <c r="CX183" s="80"/>
      <c r="CY183" s="80"/>
      <c r="CZ183" s="80"/>
      <c r="DA183" s="80"/>
      <c r="DB183" s="80"/>
      <c r="DC183" s="80"/>
      <c r="DD183" s="80"/>
      <c r="DE183" s="80"/>
      <c r="DF183" s="80"/>
      <c r="DG183" s="80"/>
      <c r="DH183" s="80"/>
      <c r="DI183" s="118"/>
    </row>
    <row r="184" spans="1:113" ht="8.25" customHeight="1" x14ac:dyDescent="0.15">
      <c r="A184" s="118"/>
      <c r="B184" s="251"/>
      <c r="C184" s="252"/>
      <c r="D184" s="252"/>
      <c r="E184" s="252"/>
      <c r="F184" s="252"/>
      <c r="G184" s="252"/>
      <c r="H184" s="252"/>
      <c r="I184" s="252"/>
      <c r="J184" s="252"/>
      <c r="K184" s="252"/>
      <c r="L184" s="253"/>
      <c r="M184" s="262"/>
      <c r="N184" s="263"/>
      <c r="O184" s="263"/>
      <c r="P184" s="263"/>
      <c r="Q184" s="263"/>
      <c r="R184" s="263"/>
      <c r="S184" s="263"/>
      <c r="T184" s="263"/>
      <c r="U184" s="263"/>
      <c r="V184" s="263"/>
      <c r="W184" s="263"/>
      <c r="X184" s="263"/>
      <c r="Y184" s="263"/>
      <c r="Z184" s="263"/>
      <c r="AA184" s="263"/>
      <c r="AB184" s="263"/>
      <c r="AC184" s="263"/>
      <c r="AD184" s="263"/>
      <c r="AE184" s="263"/>
      <c r="AF184" s="263"/>
      <c r="AG184" s="263"/>
      <c r="AH184" s="263"/>
      <c r="AI184" s="263"/>
      <c r="AJ184" s="263"/>
      <c r="AK184" s="263"/>
      <c r="AL184" s="263"/>
      <c r="AM184" s="263"/>
      <c r="AN184" s="263"/>
      <c r="AO184" s="263"/>
      <c r="AP184" s="263"/>
      <c r="AQ184" s="263"/>
      <c r="AR184" s="263"/>
      <c r="AS184" s="263"/>
      <c r="AT184" s="263"/>
      <c r="AU184" s="263"/>
      <c r="AV184" s="263"/>
      <c r="AW184" s="263"/>
      <c r="AX184" s="263"/>
      <c r="AY184" s="263"/>
      <c r="AZ184" s="263"/>
      <c r="BA184" s="263"/>
      <c r="BB184" s="263"/>
      <c r="BC184" s="263"/>
      <c r="BD184" s="263"/>
      <c r="BE184" s="263"/>
      <c r="BF184" s="263"/>
      <c r="BG184" s="263"/>
      <c r="BH184" s="263"/>
      <c r="BI184" s="263"/>
      <c r="BJ184" s="263"/>
      <c r="BK184" s="263"/>
      <c r="BL184" s="263"/>
      <c r="BM184" s="263"/>
      <c r="BN184" s="263"/>
      <c r="BO184" s="263"/>
      <c r="BP184" s="263"/>
      <c r="BQ184" s="263"/>
      <c r="BR184" s="263"/>
      <c r="BS184" s="263"/>
      <c r="BT184" s="263"/>
      <c r="BU184" s="263"/>
      <c r="BV184" s="263"/>
      <c r="BW184" s="263"/>
      <c r="BX184" s="263"/>
      <c r="BY184" s="263"/>
      <c r="BZ184" s="264"/>
      <c r="CA184" s="80"/>
      <c r="CB184" s="80"/>
      <c r="CC184" s="80"/>
      <c r="CD184" s="80"/>
      <c r="CE184" s="80"/>
      <c r="CF184" s="80"/>
      <c r="CG184" s="80"/>
      <c r="CH184" s="80"/>
      <c r="CI184" s="80"/>
      <c r="CJ184" s="80"/>
      <c r="CK184" s="80"/>
      <c r="CL184" s="80"/>
      <c r="CM184" s="80"/>
      <c r="CN184" s="80"/>
      <c r="CO184" s="80"/>
      <c r="CP184" s="80"/>
      <c r="CQ184" s="80"/>
      <c r="CR184" s="80"/>
      <c r="CS184" s="80"/>
      <c r="CT184" s="80"/>
      <c r="CU184" s="80"/>
      <c r="CV184" s="80"/>
      <c r="CW184" s="80"/>
      <c r="CX184" s="80"/>
      <c r="CY184" s="80"/>
      <c r="CZ184" s="80"/>
      <c r="DA184" s="80"/>
      <c r="DB184" s="80"/>
      <c r="DC184" s="80"/>
      <c r="DD184" s="80"/>
      <c r="DE184" s="80"/>
      <c r="DF184" s="80"/>
      <c r="DG184" s="80"/>
      <c r="DH184" s="80"/>
      <c r="DI184" s="118"/>
    </row>
    <row r="185" spans="1:113" ht="8.25" customHeight="1" x14ac:dyDescent="0.15">
      <c r="A185" s="118"/>
      <c r="B185" s="248" t="s">
        <v>183</v>
      </c>
      <c r="C185" s="249"/>
      <c r="D185" s="249"/>
      <c r="E185" s="249"/>
      <c r="F185" s="249"/>
      <c r="G185" s="249"/>
      <c r="H185" s="249"/>
      <c r="I185" s="249"/>
      <c r="J185" s="249"/>
      <c r="K185" s="249"/>
      <c r="L185" s="249"/>
      <c r="M185" s="265"/>
      <c r="N185" s="185"/>
      <c r="O185" s="185"/>
      <c r="P185" s="185"/>
      <c r="Q185" s="185"/>
      <c r="R185" s="185"/>
      <c r="S185" s="185"/>
      <c r="T185" s="185"/>
      <c r="U185" s="185"/>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c r="AX185" s="185"/>
      <c r="AY185" s="185"/>
      <c r="AZ185" s="185"/>
      <c r="BA185" s="185"/>
      <c r="BB185" s="185"/>
      <c r="BC185" s="185"/>
      <c r="BD185" s="185"/>
      <c r="BE185" s="185"/>
      <c r="BF185" s="185"/>
      <c r="BG185" s="185"/>
      <c r="BH185" s="185"/>
      <c r="BI185" s="185"/>
      <c r="BJ185" s="185"/>
      <c r="BK185" s="185"/>
      <c r="BL185" s="185"/>
      <c r="BM185" s="185"/>
      <c r="BN185" s="185"/>
      <c r="BO185" s="185"/>
      <c r="BP185" s="185"/>
      <c r="BQ185" s="185"/>
      <c r="BR185" s="185"/>
      <c r="BS185" s="185"/>
      <c r="BT185" s="185"/>
      <c r="BU185" s="185"/>
      <c r="BV185" s="185"/>
      <c r="BW185" s="185"/>
      <c r="BX185" s="185"/>
      <c r="BY185" s="185"/>
      <c r="BZ185" s="266"/>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80"/>
      <c r="DD185" s="80"/>
      <c r="DE185" s="80"/>
      <c r="DF185" s="80"/>
      <c r="DG185" s="80"/>
      <c r="DH185" s="80"/>
      <c r="DI185" s="118"/>
    </row>
    <row r="186" spans="1:113" ht="8.25" customHeight="1" x14ac:dyDescent="0.15">
      <c r="A186" s="118"/>
      <c r="B186" s="248"/>
      <c r="C186" s="249"/>
      <c r="D186" s="249"/>
      <c r="E186" s="249"/>
      <c r="F186" s="249"/>
      <c r="G186" s="249"/>
      <c r="H186" s="249"/>
      <c r="I186" s="249"/>
      <c r="J186" s="249"/>
      <c r="K186" s="249"/>
      <c r="L186" s="249"/>
      <c r="M186" s="26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c r="BE186" s="185"/>
      <c r="BF186" s="185"/>
      <c r="BG186" s="185"/>
      <c r="BH186" s="185"/>
      <c r="BI186" s="185"/>
      <c r="BJ186" s="185"/>
      <c r="BK186" s="185"/>
      <c r="BL186" s="185"/>
      <c r="BM186" s="185"/>
      <c r="BN186" s="185"/>
      <c r="BO186" s="185"/>
      <c r="BP186" s="185"/>
      <c r="BQ186" s="185"/>
      <c r="BR186" s="185"/>
      <c r="BS186" s="185"/>
      <c r="BT186" s="185"/>
      <c r="BU186" s="185"/>
      <c r="BV186" s="185"/>
      <c r="BW186" s="185"/>
      <c r="BX186" s="185"/>
      <c r="BY186" s="185"/>
      <c r="BZ186" s="266"/>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80"/>
      <c r="DF186" s="80"/>
      <c r="DG186" s="80"/>
      <c r="DH186" s="80"/>
      <c r="DI186" s="118"/>
    </row>
    <row r="187" spans="1:113" ht="8.25" customHeight="1" x14ac:dyDescent="0.15">
      <c r="A187" s="118"/>
      <c r="B187" s="248"/>
      <c r="C187" s="249"/>
      <c r="D187" s="249"/>
      <c r="E187" s="249"/>
      <c r="F187" s="249"/>
      <c r="G187" s="249"/>
      <c r="H187" s="249"/>
      <c r="I187" s="249"/>
      <c r="J187" s="249"/>
      <c r="K187" s="249"/>
      <c r="L187" s="249"/>
      <c r="M187" s="265"/>
      <c r="N187" s="185"/>
      <c r="O187" s="185"/>
      <c r="P187" s="185"/>
      <c r="Q187" s="185"/>
      <c r="R187" s="185"/>
      <c r="S187" s="185"/>
      <c r="T187" s="185"/>
      <c r="U187" s="185"/>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c r="BE187" s="185"/>
      <c r="BF187" s="185"/>
      <c r="BG187" s="185"/>
      <c r="BH187" s="185"/>
      <c r="BI187" s="185"/>
      <c r="BJ187" s="185"/>
      <c r="BK187" s="185"/>
      <c r="BL187" s="185"/>
      <c r="BM187" s="185"/>
      <c r="BN187" s="185"/>
      <c r="BO187" s="185"/>
      <c r="BP187" s="185"/>
      <c r="BQ187" s="185"/>
      <c r="BR187" s="185"/>
      <c r="BS187" s="185"/>
      <c r="BT187" s="185"/>
      <c r="BU187" s="185"/>
      <c r="BV187" s="185"/>
      <c r="BW187" s="185"/>
      <c r="BX187" s="185"/>
      <c r="BY187" s="185"/>
      <c r="BZ187" s="266"/>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80"/>
      <c r="DD187" s="80"/>
      <c r="DE187" s="80"/>
      <c r="DF187" s="80"/>
      <c r="DG187" s="80"/>
      <c r="DH187" s="80"/>
      <c r="DI187" s="118"/>
    </row>
    <row r="188" spans="1:113" ht="8.25" customHeight="1" x14ac:dyDescent="0.15">
      <c r="A188" s="118"/>
      <c r="B188" s="248"/>
      <c r="C188" s="249"/>
      <c r="D188" s="249"/>
      <c r="E188" s="249"/>
      <c r="F188" s="249"/>
      <c r="G188" s="249"/>
      <c r="H188" s="249"/>
      <c r="I188" s="249"/>
      <c r="J188" s="249"/>
      <c r="K188" s="249"/>
      <c r="L188" s="249"/>
      <c r="M188" s="267"/>
      <c r="N188" s="268"/>
      <c r="O188" s="268"/>
      <c r="P188" s="268"/>
      <c r="Q188" s="268"/>
      <c r="R188" s="268"/>
      <c r="S188" s="268"/>
      <c r="T188" s="268"/>
      <c r="U188" s="268"/>
      <c r="V188" s="268"/>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8"/>
      <c r="AR188" s="268"/>
      <c r="AS188" s="268"/>
      <c r="AT188" s="268"/>
      <c r="AU188" s="268"/>
      <c r="AV188" s="268"/>
      <c r="AW188" s="268"/>
      <c r="AX188" s="268"/>
      <c r="AY188" s="268"/>
      <c r="AZ188" s="268"/>
      <c r="BA188" s="268"/>
      <c r="BB188" s="268"/>
      <c r="BC188" s="268"/>
      <c r="BD188" s="268"/>
      <c r="BE188" s="268"/>
      <c r="BF188" s="268"/>
      <c r="BG188" s="268"/>
      <c r="BH188" s="268"/>
      <c r="BI188" s="268"/>
      <c r="BJ188" s="268"/>
      <c r="BK188" s="268"/>
      <c r="BL188" s="268"/>
      <c r="BM188" s="268"/>
      <c r="BN188" s="268"/>
      <c r="BO188" s="268"/>
      <c r="BP188" s="268"/>
      <c r="BQ188" s="268"/>
      <c r="BR188" s="268"/>
      <c r="BS188" s="268"/>
      <c r="BT188" s="268"/>
      <c r="BU188" s="268"/>
      <c r="BV188" s="268"/>
      <c r="BW188" s="268"/>
      <c r="BX188" s="268"/>
      <c r="BY188" s="268"/>
      <c r="BZ188" s="269"/>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80"/>
      <c r="DD188" s="80"/>
      <c r="DE188" s="80"/>
      <c r="DF188" s="80"/>
      <c r="DG188" s="80"/>
      <c r="DH188" s="80"/>
      <c r="DI188" s="118"/>
    </row>
    <row r="189" spans="1:113" ht="8.25" customHeight="1" x14ac:dyDescent="0.15">
      <c r="A189" s="118"/>
      <c r="B189" s="282" t="s">
        <v>177</v>
      </c>
      <c r="C189" s="283"/>
      <c r="D189" s="283"/>
      <c r="E189" s="283"/>
      <c r="F189" s="283"/>
      <c r="G189" s="283"/>
      <c r="H189" s="283"/>
      <c r="I189" s="283"/>
      <c r="J189" s="283"/>
      <c r="K189" s="283"/>
      <c r="L189" s="284"/>
      <c r="M189" s="285"/>
      <c r="N189" s="286"/>
      <c r="O189" s="286"/>
      <c r="P189" s="286"/>
      <c r="Q189" s="286"/>
      <c r="R189" s="286"/>
      <c r="S189" s="286"/>
      <c r="T189" s="286"/>
      <c r="U189" s="286"/>
      <c r="V189" s="286"/>
      <c r="W189" s="286"/>
      <c r="X189" s="286"/>
      <c r="Y189" s="177" t="s">
        <v>3</v>
      </c>
      <c r="Z189" s="177"/>
      <c r="AA189" s="177"/>
      <c r="AB189" s="177"/>
      <c r="AC189" s="177"/>
      <c r="AD189" s="177"/>
      <c r="AE189" s="177"/>
      <c r="AF189" s="177"/>
      <c r="AG189" s="177"/>
      <c r="AH189" s="177"/>
      <c r="AI189" s="177"/>
      <c r="AJ189" s="177"/>
      <c r="AK189" s="177"/>
      <c r="AL189" s="177"/>
      <c r="AM189" s="177"/>
      <c r="AN189" s="177" t="s">
        <v>3</v>
      </c>
      <c r="AO189" s="177"/>
      <c r="AP189" s="177"/>
      <c r="AQ189" s="177"/>
      <c r="AR189" s="177"/>
      <c r="AS189" s="177"/>
      <c r="AT189" s="177"/>
      <c r="AU189" s="177"/>
      <c r="AV189" s="177"/>
      <c r="AW189" s="177"/>
      <c r="AX189" s="177"/>
      <c r="AY189" s="177"/>
      <c r="AZ189" s="177"/>
      <c r="BA189" s="177"/>
      <c r="BB189" s="177"/>
      <c r="BC189" s="296"/>
      <c r="BD189" s="297"/>
      <c r="BE189" s="297"/>
      <c r="BF189" s="297"/>
      <c r="BG189" s="297"/>
      <c r="BH189" s="297"/>
      <c r="BI189" s="297"/>
      <c r="BJ189" s="297"/>
      <c r="BK189" s="297"/>
      <c r="BL189" s="297"/>
      <c r="BM189" s="297"/>
      <c r="BN189" s="297"/>
      <c r="BO189" s="297"/>
      <c r="BP189" s="297"/>
      <c r="BQ189" s="297"/>
      <c r="BR189" s="297"/>
      <c r="BS189" s="297"/>
      <c r="BT189" s="297"/>
      <c r="BU189" s="297"/>
      <c r="BV189" s="297"/>
      <c r="BW189" s="297"/>
      <c r="BX189" s="297"/>
      <c r="BY189" s="297"/>
      <c r="BZ189" s="298"/>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80"/>
      <c r="DF189" s="80"/>
      <c r="DG189" s="80"/>
      <c r="DH189" s="80"/>
      <c r="DI189" s="118"/>
    </row>
    <row r="190" spans="1:113" ht="8.25" customHeight="1" x14ac:dyDescent="0.15">
      <c r="A190" s="118"/>
      <c r="B190" s="248"/>
      <c r="C190" s="249"/>
      <c r="D190" s="249"/>
      <c r="E190" s="249"/>
      <c r="F190" s="249"/>
      <c r="G190" s="249"/>
      <c r="H190" s="249"/>
      <c r="I190" s="249"/>
      <c r="J190" s="249"/>
      <c r="K190" s="249"/>
      <c r="L190" s="250"/>
      <c r="M190" s="260"/>
      <c r="N190" s="177"/>
      <c r="O190" s="177"/>
      <c r="P190" s="177"/>
      <c r="Q190" s="177"/>
      <c r="R190" s="177"/>
      <c r="S190" s="177"/>
      <c r="T190" s="177"/>
      <c r="U190" s="177"/>
      <c r="V190" s="177"/>
      <c r="W190" s="177"/>
      <c r="X190" s="177"/>
      <c r="Y190" s="177"/>
      <c r="Z190" s="177"/>
      <c r="AA190" s="177"/>
      <c r="AB190" s="177"/>
      <c r="AC190" s="177"/>
      <c r="AD190" s="177"/>
      <c r="AE190" s="177"/>
      <c r="AF190" s="177"/>
      <c r="AG190" s="177"/>
      <c r="AH190" s="177"/>
      <c r="AI190" s="177"/>
      <c r="AJ190" s="177"/>
      <c r="AK190" s="177"/>
      <c r="AL190" s="177"/>
      <c r="AM190" s="177"/>
      <c r="AN190" s="177"/>
      <c r="AO190" s="177"/>
      <c r="AP190" s="177"/>
      <c r="AQ190" s="177"/>
      <c r="AR190" s="177"/>
      <c r="AS190" s="177"/>
      <c r="AT190" s="177"/>
      <c r="AU190" s="177"/>
      <c r="AV190" s="177"/>
      <c r="AW190" s="177"/>
      <c r="AX190" s="177"/>
      <c r="AY190" s="177"/>
      <c r="AZ190" s="177"/>
      <c r="BA190" s="177"/>
      <c r="BB190" s="177"/>
      <c r="BC190" s="299"/>
      <c r="BD190" s="300"/>
      <c r="BE190" s="300"/>
      <c r="BF190" s="300"/>
      <c r="BG190" s="300"/>
      <c r="BH190" s="300"/>
      <c r="BI190" s="300"/>
      <c r="BJ190" s="300"/>
      <c r="BK190" s="300"/>
      <c r="BL190" s="300"/>
      <c r="BM190" s="300"/>
      <c r="BN190" s="300"/>
      <c r="BO190" s="300"/>
      <c r="BP190" s="300"/>
      <c r="BQ190" s="300"/>
      <c r="BR190" s="300"/>
      <c r="BS190" s="300"/>
      <c r="BT190" s="300"/>
      <c r="BU190" s="300"/>
      <c r="BV190" s="300"/>
      <c r="BW190" s="300"/>
      <c r="BX190" s="300"/>
      <c r="BY190" s="300"/>
      <c r="BZ190" s="301"/>
      <c r="CA190" s="80"/>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80"/>
      <c r="DD190" s="80"/>
      <c r="DE190" s="80"/>
      <c r="DF190" s="80"/>
      <c r="DG190" s="80"/>
      <c r="DH190" s="80"/>
      <c r="DI190" s="118"/>
    </row>
    <row r="191" spans="1:113" ht="8.25" customHeight="1" x14ac:dyDescent="0.15">
      <c r="A191" s="118"/>
      <c r="B191" s="248"/>
      <c r="C191" s="249"/>
      <c r="D191" s="249"/>
      <c r="E191" s="249"/>
      <c r="F191" s="249"/>
      <c r="G191" s="249"/>
      <c r="H191" s="249"/>
      <c r="I191" s="249"/>
      <c r="J191" s="249"/>
      <c r="K191" s="249"/>
      <c r="L191" s="250"/>
      <c r="M191" s="260"/>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AW191" s="177"/>
      <c r="AX191" s="177"/>
      <c r="AY191" s="177"/>
      <c r="AZ191" s="177"/>
      <c r="BA191" s="177"/>
      <c r="BB191" s="177"/>
      <c r="BC191" s="299"/>
      <c r="BD191" s="300"/>
      <c r="BE191" s="300"/>
      <c r="BF191" s="300"/>
      <c r="BG191" s="300"/>
      <c r="BH191" s="300"/>
      <c r="BI191" s="300"/>
      <c r="BJ191" s="300"/>
      <c r="BK191" s="300"/>
      <c r="BL191" s="300"/>
      <c r="BM191" s="300"/>
      <c r="BN191" s="300"/>
      <c r="BO191" s="300"/>
      <c r="BP191" s="300"/>
      <c r="BQ191" s="300"/>
      <c r="BR191" s="300"/>
      <c r="BS191" s="300"/>
      <c r="BT191" s="300"/>
      <c r="BU191" s="300"/>
      <c r="BV191" s="300"/>
      <c r="BW191" s="300"/>
      <c r="BX191" s="300"/>
      <c r="BY191" s="300"/>
      <c r="BZ191" s="301"/>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0"/>
      <c r="DD191" s="80"/>
      <c r="DE191" s="80"/>
      <c r="DF191" s="80"/>
      <c r="DG191" s="80"/>
      <c r="DH191" s="80"/>
      <c r="DI191" s="118"/>
    </row>
    <row r="192" spans="1:113" ht="8.25" customHeight="1" x14ac:dyDescent="0.15">
      <c r="A192" s="118"/>
      <c r="B192" s="251"/>
      <c r="C192" s="252"/>
      <c r="D192" s="252"/>
      <c r="E192" s="252"/>
      <c r="F192" s="252"/>
      <c r="G192" s="252"/>
      <c r="H192" s="252"/>
      <c r="I192" s="252"/>
      <c r="J192" s="252"/>
      <c r="K192" s="252"/>
      <c r="L192" s="253"/>
      <c r="M192" s="262"/>
      <c r="N192" s="263"/>
      <c r="O192" s="263"/>
      <c r="P192" s="263"/>
      <c r="Q192" s="263"/>
      <c r="R192" s="263"/>
      <c r="S192" s="263"/>
      <c r="T192" s="263"/>
      <c r="U192" s="263"/>
      <c r="V192" s="263"/>
      <c r="W192" s="263"/>
      <c r="X192" s="263"/>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c r="AT192" s="177"/>
      <c r="AU192" s="177"/>
      <c r="AV192" s="177"/>
      <c r="AW192" s="177"/>
      <c r="AX192" s="177"/>
      <c r="AY192" s="177"/>
      <c r="AZ192" s="177"/>
      <c r="BA192" s="177"/>
      <c r="BB192" s="177"/>
      <c r="BC192" s="302"/>
      <c r="BD192" s="303"/>
      <c r="BE192" s="303"/>
      <c r="BF192" s="303"/>
      <c r="BG192" s="303"/>
      <c r="BH192" s="303"/>
      <c r="BI192" s="303"/>
      <c r="BJ192" s="303"/>
      <c r="BK192" s="303"/>
      <c r="BL192" s="303"/>
      <c r="BM192" s="303"/>
      <c r="BN192" s="303"/>
      <c r="BO192" s="303"/>
      <c r="BP192" s="303"/>
      <c r="BQ192" s="303"/>
      <c r="BR192" s="303"/>
      <c r="BS192" s="303"/>
      <c r="BT192" s="303"/>
      <c r="BU192" s="303"/>
      <c r="BV192" s="303"/>
      <c r="BW192" s="303"/>
      <c r="BX192" s="303"/>
      <c r="BY192" s="303"/>
      <c r="BZ192" s="304"/>
      <c r="CA192" s="80"/>
      <c r="CB192" s="80"/>
      <c r="CC192" s="80"/>
      <c r="CD192" s="80"/>
      <c r="CE192" s="80"/>
      <c r="CF192" s="80"/>
      <c r="CG192" s="80"/>
      <c r="CH192" s="80"/>
      <c r="CI192" s="80"/>
      <c r="CJ192" s="80"/>
      <c r="CK192" s="80"/>
      <c r="CL192" s="80"/>
      <c r="CM192" s="80"/>
      <c r="CN192" s="80"/>
      <c r="CO192" s="80"/>
      <c r="CP192" s="80"/>
      <c r="CQ192" s="80"/>
      <c r="CR192" s="80"/>
      <c r="CS192" s="80"/>
      <c r="CT192" s="80"/>
      <c r="CU192" s="80"/>
      <c r="CV192" s="80"/>
      <c r="CW192" s="80"/>
      <c r="CX192" s="80"/>
      <c r="CY192" s="80"/>
      <c r="CZ192" s="80"/>
      <c r="DA192" s="80"/>
      <c r="DB192" s="80"/>
      <c r="DC192" s="80"/>
      <c r="DD192" s="80"/>
      <c r="DE192" s="80"/>
      <c r="DF192" s="80"/>
      <c r="DG192" s="80"/>
      <c r="DH192" s="80"/>
      <c r="DI192" s="118"/>
    </row>
    <row r="193" spans="1:113" ht="8.25" customHeight="1" x14ac:dyDescent="0.15">
      <c r="A193" s="118"/>
      <c r="B193" s="248" t="s">
        <v>178</v>
      </c>
      <c r="C193" s="249"/>
      <c r="D193" s="249"/>
      <c r="E193" s="249"/>
      <c r="F193" s="249"/>
      <c r="G193" s="249"/>
      <c r="H193" s="249"/>
      <c r="I193" s="249"/>
      <c r="J193" s="249"/>
      <c r="K193" s="249"/>
      <c r="L193" s="249"/>
      <c r="M193" s="290"/>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c r="AK193" s="291"/>
      <c r="AL193" s="291"/>
      <c r="AM193" s="291"/>
      <c r="AN193" s="291"/>
      <c r="AO193" s="291"/>
      <c r="AP193" s="291"/>
      <c r="AQ193" s="291"/>
      <c r="AR193" s="291"/>
      <c r="AS193" s="291"/>
      <c r="AT193" s="291"/>
      <c r="AU193" s="291"/>
      <c r="AV193" s="291"/>
      <c r="AW193" s="291"/>
      <c r="AX193" s="291"/>
      <c r="AY193" s="291"/>
      <c r="AZ193" s="291"/>
      <c r="BA193" s="291"/>
      <c r="BB193" s="291"/>
      <c r="BC193" s="291"/>
      <c r="BD193" s="291"/>
      <c r="BE193" s="291"/>
      <c r="BF193" s="291"/>
      <c r="BG193" s="291"/>
      <c r="BH193" s="291"/>
      <c r="BI193" s="291"/>
      <c r="BJ193" s="291"/>
      <c r="BK193" s="291"/>
      <c r="BL193" s="291"/>
      <c r="BM193" s="291"/>
      <c r="BN193" s="291"/>
      <c r="BO193" s="291"/>
      <c r="BP193" s="291"/>
      <c r="BQ193" s="291"/>
      <c r="BR193" s="291"/>
      <c r="BS193" s="291"/>
      <c r="BT193" s="291"/>
      <c r="BU193" s="291"/>
      <c r="BV193" s="291"/>
      <c r="BW193" s="291"/>
      <c r="BX193" s="291"/>
      <c r="BY193" s="291"/>
      <c r="BZ193" s="292"/>
      <c r="CA193" s="80"/>
      <c r="CB193" s="80"/>
      <c r="CC193" s="80"/>
      <c r="CD193" s="80"/>
      <c r="CE193" s="80"/>
      <c r="CF193" s="80"/>
      <c r="CG193" s="80"/>
      <c r="CH193" s="80"/>
      <c r="CI193" s="80"/>
      <c r="CJ193" s="80"/>
      <c r="CK193" s="80"/>
      <c r="CL193" s="80"/>
      <c r="CM193" s="80"/>
      <c r="CN193" s="80"/>
      <c r="CO193" s="80"/>
      <c r="CP193" s="80"/>
      <c r="CQ193" s="80"/>
      <c r="CR193" s="80"/>
      <c r="CS193" s="80"/>
      <c r="CT193" s="80"/>
      <c r="CU193" s="80"/>
      <c r="CV193" s="80"/>
      <c r="CW193" s="80"/>
      <c r="CX193" s="80"/>
      <c r="CY193" s="80"/>
      <c r="CZ193" s="80"/>
      <c r="DA193" s="80"/>
      <c r="DB193" s="80"/>
      <c r="DC193" s="80"/>
      <c r="DD193" s="80"/>
      <c r="DE193" s="80"/>
      <c r="DF193" s="80"/>
      <c r="DG193" s="80"/>
      <c r="DH193" s="80"/>
      <c r="DI193" s="118"/>
    </row>
    <row r="194" spans="1:113" ht="8.25" customHeight="1" x14ac:dyDescent="0.15">
      <c r="A194" s="118"/>
      <c r="B194" s="248"/>
      <c r="C194" s="249"/>
      <c r="D194" s="249"/>
      <c r="E194" s="249"/>
      <c r="F194" s="249"/>
      <c r="G194" s="249"/>
      <c r="H194" s="249"/>
      <c r="I194" s="249"/>
      <c r="J194" s="249"/>
      <c r="K194" s="249"/>
      <c r="L194" s="249"/>
      <c r="M194" s="265"/>
      <c r="N194" s="185"/>
      <c r="O194" s="185"/>
      <c r="P194" s="185"/>
      <c r="Q194" s="185"/>
      <c r="R194" s="185"/>
      <c r="S194" s="185"/>
      <c r="T194" s="185"/>
      <c r="U194" s="185"/>
      <c r="V194" s="185"/>
      <c r="W194" s="185"/>
      <c r="X194" s="185"/>
      <c r="Y194" s="185"/>
      <c r="Z194" s="185"/>
      <c r="AA194" s="185"/>
      <c r="AB194" s="185"/>
      <c r="AC194" s="185"/>
      <c r="AD194" s="185"/>
      <c r="AE194" s="185"/>
      <c r="AF194" s="185"/>
      <c r="AG194" s="185"/>
      <c r="AH194" s="185"/>
      <c r="AI194" s="185"/>
      <c r="AJ194" s="185"/>
      <c r="AK194" s="185"/>
      <c r="AL194" s="185"/>
      <c r="AM194" s="185"/>
      <c r="AN194" s="185"/>
      <c r="AO194" s="185"/>
      <c r="AP194" s="185"/>
      <c r="AQ194" s="185"/>
      <c r="AR194" s="185"/>
      <c r="AS194" s="185"/>
      <c r="AT194" s="185"/>
      <c r="AU194" s="185"/>
      <c r="AV194" s="185"/>
      <c r="AW194" s="185"/>
      <c r="AX194" s="185"/>
      <c r="AY194" s="185"/>
      <c r="AZ194" s="185"/>
      <c r="BA194" s="185"/>
      <c r="BB194" s="185"/>
      <c r="BC194" s="185"/>
      <c r="BD194" s="185"/>
      <c r="BE194" s="185"/>
      <c r="BF194" s="185"/>
      <c r="BG194" s="185"/>
      <c r="BH194" s="185"/>
      <c r="BI194" s="185"/>
      <c r="BJ194" s="185"/>
      <c r="BK194" s="185"/>
      <c r="BL194" s="185"/>
      <c r="BM194" s="185"/>
      <c r="BN194" s="185"/>
      <c r="BO194" s="185"/>
      <c r="BP194" s="185"/>
      <c r="BQ194" s="185"/>
      <c r="BR194" s="185"/>
      <c r="BS194" s="185"/>
      <c r="BT194" s="185"/>
      <c r="BU194" s="185"/>
      <c r="BV194" s="185"/>
      <c r="BW194" s="185"/>
      <c r="BX194" s="185"/>
      <c r="BY194" s="185"/>
      <c r="BZ194" s="266"/>
      <c r="CA194" s="80"/>
      <c r="CB194" s="80"/>
      <c r="CC194" s="80"/>
      <c r="CD194" s="80"/>
      <c r="CE194" s="80"/>
      <c r="CF194" s="80"/>
      <c r="CG194" s="80"/>
      <c r="CH194" s="80"/>
      <c r="CI194" s="80"/>
      <c r="CJ194" s="80"/>
      <c r="CK194" s="80"/>
      <c r="CL194" s="80"/>
      <c r="CM194" s="80"/>
      <c r="CN194" s="80"/>
      <c r="CO194" s="80"/>
      <c r="CP194" s="80"/>
      <c r="CQ194" s="80"/>
      <c r="CR194" s="80"/>
      <c r="CS194" s="80"/>
      <c r="CT194" s="80"/>
      <c r="CU194" s="80"/>
      <c r="CV194" s="80"/>
      <c r="CW194" s="80"/>
      <c r="CX194" s="80"/>
      <c r="CY194" s="80"/>
      <c r="CZ194" s="80"/>
      <c r="DA194" s="80"/>
      <c r="DB194" s="80"/>
      <c r="DC194" s="80"/>
      <c r="DD194" s="80"/>
      <c r="DE194" s="80"/>
      <c r="DF194" s="80"/>
      <c r="DG194" s="80"/>
      <c r="DH194" s="80"/>
      <c r="DI194" s="118"/>
    </row>
    <row r="195" spans="1:113" ht="8.25" customHeight="1" x14ac:dyDescent="0.15">
      <c r="A195" s="118"/>
      <c r="B195" s="248"/>
      <c r="C195" s="249"/>
      <c r="D195" s="249"/>
      <c r="E195" s="249"/>
      <c r="F195" s="249"/>
      <c r="G195" s="249"/>
      <c r="H195" s="249"/>
      <c r="I195" s="249"/>
      <c r="J195" s="249"/>
      <c r="K195" s="249"/>
      <c r="L195" s="249"/>
      <c r="M195" s="265"/>
      <c r="N195" s="185"/>
      <c r="O195" s="185"/>
      <c r="P195" s="185"/>
      <c r="Q195" s="185"/>
      <c r="R195" s="185"/>
      <c r="S195" s="185"/>
      <c r="T195" s="185"/>
      <c r="U195" s="185"/>
      <c r="V195" s="185"/>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c r="BE195" s="185"/>
      <c r="BF195" s="185"/>
      <c r="BG195" s="185"/>
      <c r="BH195" s="185"/>
      <c r="BI195" s="185"/>
      <c r="BJ195" s="185"/>
      <c r="BK195" s="185"/>
      <c r="BL195" s="185"/>
      <c r="BM195" s="185"/>
      <c r="BN195" s="185"/>
      <c r="BO195" s="185"/>
      <c r="BP195" s="185"/>
      <c r="BQ195" s="185"/>
      <c r="BR195" s="185"/>
      <c r="BS195" s="185"/>
      <c r="BT195" s="185"/>
      <c r="BU195" s="185"/>
      <c r="BV195" s="185"/>
      <c r="BW195" s="185"/>
      <c r="BX195" s="185"/>
      <c r="BY195" s="185"/>
      <c r="BZ195" s="266"/>
      <c r="CA195" s="80"/>
      <c r="CB195" s="80"/>
      <c r="CC195" s="80"/>
      <c r="CD195" s="80"/>
      <c r="CE195" s="80"/>
      <c r="CF195" s="80"/>
      <c r="CG195" s="80"/>
      <c r="CH195" s="80"/>
      <c r="CI195" s="80"/>
      <c r="CJ195" s="80"/>
      <c r="CK195" s="80"/>
      <c r="CL195" s="80"/>
      <c r="CM195" s="80"/>
      <c r="CN195" s="80"/>
      <c r="CO195" s="80"/>
      <c r="CP195" s="80"/>
      <c r="CQ195" s="80"/>
      <c r="CR195" s="80"/>
      <c r="CS195" s="80"/>
      <c r="CT195" s="80"/>
      <c r="CU195" s="80"/>
      <c r="CV195" s="80"/>
      <c r="CW195" s="80"/>
      <c r="CX195" s="80"/>
      <c r="CY195" s="80"/>
      <c r="CZ195" s="80"/>
      <c r="DA195" s="80"/>
      <c r="DB195" s="80"/>
      <c r="DC195" s="80"/>
      <c r="DD195" s="80"/>
      <c r="DE195" s="80"/>
      <c r="DF195" s="80"/>
      <c r="DG195" s="80"/>
      <c r="DH195" s="80"/>
      <c r="DI195" s="118"/>
    </row>
    <row r="196" spans="1:113" ht="8.25" customHeight="1" thickBot="1" x14ac:dyDescent="0.2">
      <c r="A196" s="118"/>
      <c r="B196" s="287"/>
      <c r="C196" s="288"/>
      <c r="D196" s="288"/>
      <c r="E196" s="288"/>
      <c r="F196" s="288"/>
      <c r="G196" s="288"/>
      <c r="H196" s="288"/>
      <c r="I196" s="288"/>
      <c r="J196" s="288"/>
      <c r="K196" s="288"/>
      <c r="L196" s="288"/>
      <c r="M196" s="293"/>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4"/>
      <c r="AM196" s="294"/>
      <c r="AN196" s="294"/>
      <c r="AO196" s="294"/>
      <c r="AP196" s="294"/>
      <c r="AQ196" s="294"/>
      <c r="AR196" s="294"/>
      <c r="AS196" s="294"/>
      <c r="AT196" s="294"/>
      <c r="AU196" s="294"/>
      <c r="AV196" s="294"/>
      <c r="AW196" s="294"/>
      <c r="AX196" s="294"/>
      <c r="AY196" s="294"/>
      <c r="AZ196" s="294"/>
      <c r="BA196" s="294"/>
      <c r="BB196" s="294"/>
      <c r="BC196" s="294"/>
      <c r="BD196" s="294"/>
      <c r="BE196" s="294"/>
      <c r="BF196" s="294"/>
      <c r="BG196" s="294"/>
      <c r="BH196" s="294"/>
      <c r="BI196" s="294"/>
      <c r="BJ196" s="294"/>
      <c r="BK196" s="294"/>
      <c r="BL196" s="294"/>
      <c r="BM196" s="294"/>
      <c r="BN196" s="294"/>
      <c r="BO196" s="294"/>
      <c r="BP196" s="294"/>
      <c r="BQ196" s="294"/>
      <c r="BR196" s="294"/>
      <c r="BS196" s="294"/>
      <c r="BT196" s="294"/>
      <c r="BU196" s="294"/>
      <c r="BV196" s="294"/>
      <c r="BW196" s="294"/>
      <c r="BX196" s="294"/>
      <c r="BY196" s="294"/>
      <c r="BZ196" s="295"/>
      <c r="CA196" s="80"/>
      <c r="CB196" s="80"/>
      <c r="CC196" s="80"/>
      <c r="CD196" s="80"/>
      <c r="CE196" s="80"/>
      <c r="CF196" s="80"/>
      <c r="CG196" s="80"/>
      <c r="CH196" s="80"/>
      <c r="CI196" s="80"/>
      <c r="CJ196" s="80"/>
      <c r="CK196" s="80"/>
      <c r="CL196" s="80"/>
      <c r="CM196" s="80"/>
      <c r="CN196" s="80"/>
      <c r="CO196" s="80"/>
      <c r="CP196" s="80"/>
      <c r="CQ196" s="80"/>
      <c r="CR196" s="80"/>
      <c r="CS196" s="80"/>
      <c r="CT196" s="80"/>
      <c r="CU196" s="80"/>
      <c r="CV196" s="80"/>
      <c r="CW196" s="80"/>
      <c r="CX196" s="80"/>
      <c r="CY196" s="80"/>
      <c r="CZ196" s="80"/>
      <c r="DA196" s="80"/>
      <c r="DB196" s="80"/>
      <c r="DC196" s="80"/>
      <c r="DD196" s="80"/>
      <c r="DE196" s="80"/>
      <c r="DF196" s="80"/>
      <c r="DG196" s="80"/>
      <c r="DH196" s="80"/>
      <c r="DI196" s="118"/>
    </row>
    <row r="197" spans="1:113" ht="8.25" customHeight="1" x14ac:dyDescent="0.15">
      <c r="A197" s="118"/>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c r="BS197" s="118"/>
      <c r="BT197" s="118"/>
      <c r="BU197" s="118"/>
      <c r="BV197" s="118"/>
      <c r="BW197" s="118"/>
      <c r="BX197" s="118"/>
      <c r="BY197" s="118"/>
      <c r="BZ197" s="118"/>
      <c r="CA197" s="118"/>
      <c r="CB197" s="118"/>
      <c r="CC197" s="118"/>
      <c r="CD197" s="118"/>
      <c r="CE197" s="118"/>
      <c r="CF197" s="118"/>
      <c r="CG197" s="118"/>
      <c r="CH197" s="118"/>
      <c r="CI197" s="118"/>
      <c r="CJ197" s="118"/>
      <c r="CK197" s="118"/>
      <c r="CL197" s="118"/>
      <c r="CM197" s="118"/>
      <c r="CN197" s="118"/>
      <c r="CO197" s="118"/>
      <c r="CP197" s="118"/>
      <c r="CQ197" s="118"/>
      <c r="CR197" s="118"/>
      <c r="CS197" s="118"/>
      <c r="CT197" s="118"/>
      <c r="CU197" s="118"/>
      <c r="CV197" s="118"/>
      <c r="CW197" s="118"/>
      <c r="CX197" s="118"/>
      <c r="CY197" s="118"/>
      <c r="CZ197" s="118"/>
      <c r="DA197" s="118"/>
      <c r="DB197" s="118"/>
      <c r="DC197" s="118"/>
      <c r="DD197" s="118"/>
      <c r="DE197" s="118"/>
      <c r="DF197" s="118"/>
      <c r="DG197" s="118"/>
      <c r="DH197" s="118"/>
      <c r="DI197" s="118"/>
    </row>
    <row r="198" spans="1:113" ht="8.25" customHeight="1" x14ac:dyDescent="0.15">
      <c r="A198" s="118"/>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c r="BS198" s="118"/>
      <c r="BT198" s="118"/>
      <c r="BU198" s="118"/>
      <c r="BV198" s="118"/>
      <c r="BW198" s="118"/>
      <c r="BX198" s="118"/>
      <c r="BY198" s="118"/>
      <c r="BZ198" s="118"/>
      <c r="CA198" s="118"/>
      <c r="CB198" s="118"/>
      <c r="CC198" s="118"/>
      <c r="CD198" s="118"/>
      <c r="CE198" s="118"/>
      <c r="CF198" s="118"/>
      <c r="CG198" s="118"/>
      <c r="CH198" s="118"/>
      <c r="CI198" s="118"/>
      <c r="CJ198" s="118"/>
      <c r="CK198" s="118"/>
      <c r="CL198" s="118"/>
      <c r="CM198" s="118"/>
      <c r="CN198" s="118"/>
      <c r="CO198" s="118"/>
      <c r="CP198" s="118"/>
      <c r="CQ198" s="118"/>
      <c r="CR198" s="118"/>
      <c r="CS198" s="118"/>
      <c r="CT198" s="118"/>
      <c r="CU198" s="118"/>
      <c r="CV198" s="118"/>
      <c r="CW198" s="118"/>
      <c r="CX198" s="118"/>
      <c r="CY198" s="118"/>
      <c r="CZ198" s="118"/>
      <c r="DA198" s="118"/>
      <c r="DB198" s="118"/>
      <c r="DC198" s="118"/>
      <c r="DD198" s="118"/>
      <c r="DE198" s="118"/>
      <c r="DF198" s="118"/>
      <c r="DG198" s="118"/>
      <c r="DH198" s="118"/>
      <c r="DI198" s="118"/>
    </row>
    <row r="199" spans="1:113" ht="8.25" customHeight="1" x14ac:dyDescent="0.15">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c r="BK199" s="118"/>
      <c r="BL199" s="118"/>
      <c r="BM199" s="118"/>
      <c r="BN199" s="118"/>
      <c r="BO199" s="118"/>
      <c r="BP199" s="118"/>
      <c r="BQ199" s="118"/>
      <c r="BR199" s="118"/>
      <c r="BS199" s="118"/>
      <c r="BT199" s="118"/>
      <c r="BU199" s="118"/>
      <c r="BV199" s="118"/>
      <c r="BW199" s="118"/>
      <c r="BX199" s="118"/>
      <c r="BY199" s="118"/>
      <c r="BZ199" s="118"/>
      <c r="CA199" s="118"/>
      <c r="CB199" s="118"/>
      <c r="CC199" s="118"/>
      <c r="CD199" s="118"/>
      <c r="CE199" s="118"/>
      <c r="CF199" s="118"/>
      <c r="CG199" s="118"/>
      <c r="CH199" s="118"/>
      <c r="CI199" s="118"/>
      <c r="CJ199" s="118"/>
      <c r="CK199" s="118"/>
      <c r="CL199" s="118"/>
      <c r="CM199" s="118"/>
      <c r="CN199" s="118"/>
      <c r="CO199" s="118"/>
      <c r="CP199" s="118"/>
      <c r="CQ199" s="118"/>
      <c r="CR199" s="118"/>
      <c r="CS199" s="118"/>
      <c r="CT199" s="118"/>
      <c r="CU199" s="118"/>
      <c r="CV199" s="118"/>
      <c r="CW199" s="118"/>
      <c r="CX199" s="118"/>
      <c r="CY199" s="118"/>
      <c r="CZ199" s="118"/>
      <c r="DA199" s="118"/>
      <c r="DB199" s="118"/>
      <c r="DC199" s="118"/>
      <c r="DD199" s="118"/>
      <c r="DE199" s="118"/>
      <c r="DF199" s="118"/>
      <c r="DG199" s="118"/>
      <c r="DH199" s="118"/>
      <c r="DI199" s="118"/>
    </row>
    <row r="200" spans="1:113" ht="8.25" customHeight="1" x14ac:dyDescent="0.15">
      <c r="A200" s="118"/>
      <c r="B200" s="159" t="s">
        <v>162</v>
      </c>
      <c r="C200" s="159"/>
      <c r="D200" s="159"/>
      <c r="E200" s="159"/>
      <c r="F200" s="159"/>
      <c r="G200" s="159"/>
      <c r="H200" s="159"/>
      <c r="I200" s="159"/>
      <c r="J200" s="159"/>
      <c r="K200" s="159"/>
      <c r="L200" s="159"/>
      <c r="M200" s="159"/>
      <c r="N200" s="159"/>
      <c r="O200" s="159"/>
      <c r="P200" s="159"/>
      <c r="Q200" s="159"/>
      <c r="R200" s="159"/>
      <c r="S200" s="159"/>
      <c r="T200" s="159"/>
      <c r="U200" s="159"/>
      <c r="V200" s="159"/>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c r="BH200" s="159"/>
      <c r="BI200" s="159"/>
      <c r="BJ200" s="159"/>
      <c r="BK200" s="159"/>
      <c r="BL200" s="159"/>
      <c r="BM200" s="159"/>
      <c r="BN200" s="159"/>
      <c r="BO200" s="159"/>
      <c r="BP200" s="159"/>
      <c r="BQ200" s="159"/>
      <c r="BR200" s="159"/>
      <c r="BS200" s="159"/>
      <c r="BT200" s="159"/>
      <c r="BU200" s="159"/>
      <c r="BV200" s="159"/>
      <c r="BW200" s="159"/>
      <c r="BX200" s="159"/>
      <c r="BY200" s="159"/>
      <c r="BZ200" s="159"/>
      <c r="CA200" s="159"/>
      <c r="CB200" s="159"/>
      <c r="CC200" s="159"/>
      <c r="CD200" s="159"/>
      <c r="CE200" s="159"/>
      <c r="CF200" s="159"/>
      <c r="CG200" s="159"/>
      <c r="CH200" s="159"/>
      <c r="CI200" s="159"/>
      <c r="CJ200" s="159"/>
      <c r="CK200" s="159"/>
      <c r="CL200" s="159"/>
      <c r="CM200" s="159"/>
      <c r="CN200" s="159"/>
      <c r="CO200" s="159"/>
      <c r="CP200" s="159"/>
      <c r="CQ200" s="159"/>
      <c r="CR200" s="159"/>
      <c r="CS200" s="159"/>
      <c r="CT200" s="159"/>
      <c r="CU200" s="159"/>
      <c r="CV200" s="159"/>
      <c r="CW200" s="159"/>
      <c r="CX200" s="159"/>
      <c r="CY200" s="159"/>
      <c r="CZ200" s="159"/>
      <c r="DA200" s="159"/>
      <c r="DB200" s="159"/>
      <c r="DC200" s="159"/>
      <c r="DD200" s="159"/>
      <c r="DE200" s="159"/>
      <c r="DF200" s="159"/>
      <c r="DG200" s="159"/>
      <c r="DH200" s="159"/>
      <c r="DI200" s="118"/>
    </row>
    <row r="201" spans="1:113" ht="8.25" customHeight="1" x14ac:dyDescent="0.15">
      <c r="A201" s="118"/>
      <c r="B201" s="159"/>
      <c r="C201" s="159"/>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c r="BJ201" s="159"/>
      <c r="BK201" s="159"/>
      <c r="BL201" s="159"/>
      <c r="BM201" s="159"/>
      <c r="BN201" s="159"/>
      <c r="BO201" s="159"/>
      <c r="BP201" s="159"/>
      <c r="BQ201" s="159"/>
      <c r="BR201" s="159"/>
      <c r="BS201" s="159"/>
      <c r="BT201" s="159"/>
      <c r="BU201" s="159"/>
      <c r="BV201" s="159"/>
      <c r="BW201" s="159"/>
      <c r="BX201" s="159"/>
      <c r="BY201" s="159"/>
      <c r="BZ201" s="159"/>
      <c r="CA201" s="159"/>
      <c r="CB201" s="159"/>
      <c r="CC201" s="159"/>
      <c r="CD201" s="159"/>
      <c r="CE201" s="159"/>
      <c r="CF201" s="159"/>
      <c r="CG201" s="159"/>
      <c r="CH201" s="159"/>
      <c r="CI201" s="159"/>
      <c r="CJ201" s="159"/>
      <c r="CK201" s="159"/>
      <c r="CL201" s="159"/>
      <c r="CM201" s="159"/>
      <c r="CN201" s="159"/>
      <c r="CO201" s="159"/>
      <c r="CP201" s="159"/>
      <c r="CQ201" s="159"/>
      <c r="CR201" s="159"/>
      <c r="CS201" s="159"/>
      <c r="CT201" s="159"/>
      <c r="CU201" s="159"/>
      <c r="CV201" s="159"/>
      <c r="CW201" s="159"/>
      <c r="CX201" s="159"/>
      <c r="CY201" s="159"/>
      <c r="CZ201" s="159"/>
      <c r="DA201" s="159"/>
      <c r="DB201" s="159"/>
      <c r="DC201" s="159"/>
      <c r="DD201" s="159"/>
      <c r="DE201" s="159"/>
      <c r="DF201" s="159"/>
      <c r="DG201" s="159"/>
      <c r="DH201" s="159"/>
      <c r="DI201" s="118"/>
    </row>
    <row r="202" spans="1:113" ht="8.25" customHeight="1" thickBot="1" x14ac:dyDescent="0.2">
      <c r="A202" s="118"/>
      <c r="B202" s="289"/>
      <c r="C202" s="289"/>
      <c r="D202" s="289"/>
      <c r="E202" s="289"/>
      <c r="F202" s="289"/>
      <c r="G202" s="289"/>
      <c r="H202" s="289"/>
      <c r="I202" s="289"/>
      <c r="J202" s="289"/>
      <c r="K202" s="289"/>
      <c r="L202" s="289"/>
      <c r="M202" s="289"/>
      <c r="N202" s="289"/>
      <c r="O202" s="289"/>
      <c r="P202" s="289"/>
      <c r="Q202" s="289"/>
      <c r="R202" s="289"/>
      <c r="S202" s="289"/>
      <c r="T202" s="289"/>
      <c r="U202" s="289"/>
      <c r="V202" s="289"/>
      <c r="W202" s="289"/>
      <c r="X202" s="289"/>
      <c r="Y202" s="289"/>
      <c r="Z202" s="289"/>
      <c r="AA202" s="289"/>
      <c r="AB202" s="289"/>
      <c r="AC202" s="289"/>
      <c r="AD202" s="289"/>
      <c r="AE202" s="289"/>
      <c r="AF202" s="289"/>
      <c r="AG202" s="289"/>
      <c r="AH202" s="289"/>
      <c r="AI202" s="289"/>
      <c r="AJ202" s="289"/>
      <c r="AK202" s="289"/>
      <c r="AL202" s="289"/>
      <c r="AM202" s="289"/>
      <c r="AN202" s="289"/>
      <c r="AO202" s="289"/>
      <c r="AP202" s="289"/>
      <c r="AQ202" s="289"/>
      <c r="AR202" s="289"/>
      <c r="AS202" s="289"/>
      <c r="AT202" s="289"/>
      <c r="AU202" s="289"/>
      <c r="AV202" s="289"/>
      <c r="AW202" s="289"/>
      <c r="AX202" s="289"/>
      <c r="AY202" s="289"/>
      <c r="AZ202" s="289"/>
      <c r="BA202" s="289"/>
      <c r="BB202" s="289"/>
      <c r="BC202" s="289"/>
      <c r="BD202" s="289"/>
      <c r="BE202" s="289"/>
      <c r="BF202" s="289"/>
      <c r="BG202" s="289"/>
      <c r="BH202" s="289"/>
      <c r="BI202" s="289"/>
      <c r="BJ202" s="289"/>
      <c r="BK202" s="289"/>
      <c r="BL202" s="289"/>
      <c r="BM202" s="289"/>
      <c r="BN202" s="289"/>
      <c r="BO202" s="289"/>
      <c r="BP202" s="289"/>
      <c r="BQ202" s="289"/>
      <c r="BR202" s="289"/>
      <c r="BS202" s="289"/>
      <c r="BT202" s="289"/>
      <c r="BU202" s="289"/>
      <c r="BV202" s="289"/>
      <c r="BW202" s="289"/>
      <c r="BX202" s="289"/>
      <c r="BY202" s="289"/>
      <c r="BZ202" s="289"/>
      <c r="CA202" s="289"/>
      <c r="CB202" s="289"/>
      <c r="CC202" s="289"/>
      <c r="CD202" s="289"/>
      <c r="CE202" s="289"/>
      <c r="CF202" s="289"/>
      <c r="CG202" s="289"/>
      <c r="CH202" s="289"/>
      <c r="CI202" s="289"/>
      <c r="CJ202" s="289"/>
      <c r="CK202" s="289"/>
      <c r="CL202" s="289"/>
      <c r="CM202" s="289"/>
      <c r="CN202" s="289"/>
      <c r="CO202" s="289"/>
      <c r="CP202" s="289"/>
      <c r="CQ202" s="289"/>
      <c r="CR202" s="289"/>
      <c r="CS202" s="289"/>
      <c r="CT202" s="289"/>
      <c r="CU202" s="289"/>
      <c r="CV202" s="289"/>
      <c r="CW202" s="289"/>
      <c r="CX202" s="289"/>
      <c r="CY202" s="289"/>
      <c r="CZ202" s="289"/>
      <c r="DA202" s="289"/>
      <c r="DB202" s="289"/>
      <c r="DC202" s="289"/>
      <c r="DD202" s="289"/>
      <c r="DE202" s="289"/>
      <c r="DF202" s="289"/>
      <c r="DG202" s="289"/>
      <c r="DH202" s="289"/>
      <c r="DI202" s="118"/>
    </row>
    <row r="203" spans="1:113" ht="8.25" customHeight="1" x14ac:dyDescent="0.15">
      <c r="A203" s="118"/>
      <c r="B203" s="394"/>
      <c r="C203" s="395"/>
      <c r="D203" s="395"/>
      <c r="E203" s="395"/>
      <c r="F203" s="395"/>
      <c r="G203" s="395"/>
      <c r="H203" s="395"/>
      <c r="I203" s="395"/>
      <c r="J203" s="395"/>
      <c r="K203" s="395"/>
      <c r="L203" s="395"/>
      <c r="M203" s="395"/>
      <c r="N203" s="395"/>
      <c r="O203" s="395"/>
      <c r="P203" s="395"/>
      <c r="Q203" s="395"/>
      <c r="R203" s="395"/>
      <c r="S203" s="395"/>
      <c r="T203" s="395"/>
      <c r="U203" s="395"/>
      <c r="V203" s="395"/>
      <c r="W203" s="395"/>
      <c r="X203" s="395"/>
      <c r="Y203" s="395"/>
      <c r="Z203" s="395"/>
      <c r="AA203" s="395"/>
      <c r="AB203" s="395"/>
      <c r="AC203" s="395"/>
      <c r="AD203" s="395"/>
      <c r="AE203" s="395"/>
      <c r="AF203" s="395"/>
      <c r="AG203" s="395"/>
      <c r="AH203" s="395"/>
      <c r="AI203" s="395"/>
      <c r="AJ203" s="395"/>
      <c r="AK203" s="395"/>
      <c r="AL203" s="395"/>
      <c r="AM203" s="395"/>
      <c r="AN203" s="395"/>
      <c r="AO203" s="395"/>
      <c r="AP203" s="395"/>
      <c r="AQ203" s="395"/>
      <c r="AR203" s="395"/>
      <c r="AS203" s="395"/>
      <c r="AT203" s="395"/>
      <c r="AU203" s="395"/>
      <c r="AV203" s="395"/>
      <c r="AW203" s="395"/>
      <c r="AX203" s="395"/>
      <c r="AY203" s="395"/>
      <c r="AZ203" s="395"/>
      <c r="BA203" s="395"/>
      <c r="BB203" s="395"/>
      <c r="BC203" s="395"/>
      <c r="BD203" s="395"/>
      <c r="BE203" s="395"/>
      <c r="BF203" s="395"/>
      <c r="BG203" s="395"/>
      <c r="BH203" s="395"/>
      <c r="BI203" s="395"/>
      <c r="BJ203" s="395"/>
      <c r="BK203" s="395"/>
      <c r="BL203" s="395"/>
      <c r="BM203" s="395"/>
      <c r="BN203" s="395"/>
      <c r="BO203" s="395"/>
      <c r="BP203" s="395"/>
      <c r="BQ203" s="395"/>
      <c r="BR203" s="395"/>
      <c r="BS203" s="395"/>
      <c r="BT203" s="395"/>
      <c r="BU203" s="395"/>
      <c r="BV203" s="395"/>
      <c r="BW203" s="395"/>
      <c r="BX203" s="395"/>
      <c r="BY203" s="395"/>
      <c r="BZ203" s="395"/>
      <c r="CA203" s="395"/>
      <c r="CB203" s="395"/>
      <c r="CC203" s="395"/>
      <c r="CD203" s="395"/>
      <c r="CE203" s="395"/>
      <c r="CF203" s="395"/>
      <c r="CG203" s="395"/>
      <c r="CH203" s="395"/>
      <c r="CI203" s="395"/>
      <c r="CJ203" s="395"/>
      <c r="CK203" s="395"/>
      <c r="CL203" s="395"/>
      <c r="CM203" s="395"/>
      <c r="CN203" s="395"/>
      <c r="CO203" s="395"/>
      <c r="CP203" s="395"/>
      <c r="CQ203" s="395"/>
      <c r="CR203" s="395"/>
      <c r="CS203" s="395"/>
      <c r="CT203" s="395"/>
      <c r="CU203" s="395"/>
      <c r="CV203" s="395"/>
      <c r="CW203" s="395"/>
      <c r="CX203" s="395"/>
      <c r="CY203" s="395"/>
      <c r="CZ203" s="395"/>
      <c r="DA203" s="395"/>
      <c r="DB203" s="395"/>
      <c r="DC203" s="395"/>
      <c r="DD203" s="395"/>
      <c r="DE203" s="395"/>
      <c r="DF203" s="395"/>
      <c r="DG203" s="395"/>
      <c r="DH203" s="396"/>
      <c r="DI203" s="118"/>
    </row>
    <row r="204" spans="1:113" ht="8.25" customHeight="1" x14ac:dyDescent="0.15">
      <c r="A204" s="118"/>
      <c r="B204" s="397"/>
      <c r="C204" s="398"/>
      <c r="D204" s="398"/>
      <c r="E204" s="398"/>
      <c r="F204" s="398"/>
      <c r="G204" s="398"/>
      <c r="H204" s="398"/>
      <c r="I204" s="398"/>
      <c r="J204" s="398"/>
      <c r="K204" s="398"/>
      <c r="L204" s="398"/>
      <c r="M204" s="398"/>
      <c r="N204" s="398"/>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8"/>
      <c r="AJ204" s="398"/>
      <c r="AK204" s="398"/>
      <c r="AL204" s="398"/>
      <c r="AM204" s="398"/>
      <c r="AN204" s="398"/>
      <c r="AO204" s="398"/>
      <c r="AP204" s="398"/>
      <c r="AQ204" s="398"/>
      <c r="AR204" s="398"/>
      <c r="AS204" s="398"/>
      <c r="AT204" s="398"/>
      <c r="AU204" s="398"/>
      <c r="AV204" s="398"/>
      <c r="AW204" s="398"/>
      <c r="AX204" s="398"/>
      <c r="AY204" s="398"/>
      <c r="AZ204" s="398"/>
      <c r="BA204" s="398"/>
      <c r="BB204" s="398"/>
      <c r="BC204" s="398"/>
      <c r="BD204" s="398"/>
      <c r="BE204" s="398"/>
      <c r="BF204" s="398"/>
      <c r="BG204" s="398"/>
      <c r="BH204" s="398"/>
      <c r="BI204" s="398"/>
      <c r="BJ204" s="398"/>
      <c r="BK204" s="398"/>
      <c r="BL204" s="398"/>
      <c r="BM204" s="398"/>
      <c r="BN204" s="398"/>
      <c r="BO204" s="398"/>
      <c r="BP204" s="398"/>
      <c r="BQ204" s="398"/>
      <c r="BR204" s="398"/>
      <c r="BS204" s="398"/>
      <c r="BT204" s="398"/>
      <c r="BU204" s="398"/>
      <c r="BV204" s="398"/>
      <c r="BW204" s="398"/>
      <c r="BX204" s="398"/>
      <c r="BY204" s="398"/>
      <c r="BZ204" s="398"/>
      <c r="CA204" s="398"/>
      <c r="CB204" s="398"/>
      <c r="CC204" s="398"/>
      <c r="CD204" s="398"/>
      <c r="CE204" s="398"/>
      <c r="CF204" s="398"/>
      <c r="CG204" s="398"/>
      <c r="CH204" s="398"/>
      <c r="CI204" s="398"/>
      <c r="CJ204" s="398"/>
      <c r="CK204" s="398"/>
      <c r="CL204" s="398"/>
      <c r="CM204" s="398"/>
      <c r="CN204" s="398"/>
      <c r="CO204" s="398"/>
      <c r="CP204" s="398"/>
      <c r="CQ204" s="398"/>
      <c r="CR204" s="398"/>
      <c r="CS204" s="398"/>
      <c r="CT204" s="398"/>
      <c r="CU204" s="398"/>
      <c r="CV204" s="398"/>
      <c r="CW204" s="398"/>
      <c r="CX204" s="398"/>
      <c r="CY204" s="398"/>
      <c r="CZ204" s="398"/>
      <c r="DA204" s="398"/>
      <c r="DB204" s="398"/>
      <c r="DC204" s="398"/>
      <c r="DD204" s="398"/>
      <c r="DE204" s="398"/>
      <c r="DF204" s="398"/>
      <c r="DG204" s="398"/>
      <c r="DH204" s="399"/>
      <c r="DI204" s="118"/>
    </row>
    <row r="205" spans="1:113" ht="8.25" customHeight="1" x14ac:dyDescent="0.15">
      <c r="A205" s="118"/>
      <c r="B205" s="397"/>
      <c r="C205" s="398"/>
      <c r="D205" s="398"/>
      <c r="E205" s="398"/>
      <c r="F205" s="398"/>
      <c r="G205" s="398"/>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98"/>
      <c r="AJ205" s="398"/>
      <c r="AK205" s="398"/>
      <c r="AL205" s="398"/>
      <c r="AM205" s="398"/>
      <c r="AN205" s="398"/>
      <c r="AO205" s="398"/>
      <c r="AP205" s="398"/>
      <c r="AQ205" s="398"/>
      <c r="AR205" s="398"/>
      <c r="AS205" s="398"/>
      <c r="AT205" s="398"/>
      <c r="AU205" s="398"/>
      <c r="AV205" s="398"/>
      <c r="AW205" s="398"/>
      <c r="AX205" s="398"/>
      <c r="AY205" s="398"/>
      <c r="AZ205" s="398"/>
      <c r="BA205" s="398"/>
      <c r="BB205" s="398"/>
      <c r="BC205" s="398"/>
      <c r="BD205" s="398"/>
      <c r="BE205" s="398"/>
      <c r="BF205" s="398"/>
      <c r="BG205" s="398"/>
      <c r="BH205" s="398"/>
      <c r="BI205" s="398"/>
      <c r="BJ205" s="398"/>
      <c r="BK205" s="398"/>
      <c r="BL205" s="398"/>
      <c r="BM205" s="398"/>
      <c r="BN205" s="398"/>
      <c r="BO205" s="398"/>
      <c r="BP205" s="398"/>
      <c r="BQ205" s="398"/>
      <c r="BR205" s="398"/>
      <c r="BS205" s="398"/>
      <c r="BT205" s="398"/>
      <c r="BU205" s="398"/>
      <c r="BV205" s="398"/>
      <c r="BW205" s="398"/>
      <c r="BX205" s="398"/>
      <c r="BY205" s="398"/>
      <c r="BZ205" s="398"/>
      <c r="CA205" s="398"/>
      <c r="CB205" s="398"/>
      <c r="CC205" s="398"/>
      <c r="CD205" s="398"/>
      <c r="CE205" s="398"/>
      <c r="CF205" s="398"/>
      <c r="CG205" s="398"/>
      <c r="CH205" s="398"/>
      <c r="CI205" s="398"/>
      <c r="CJ205" s="398"/>
      <c r="CK205" s="398"/>
      <c r="CL205" s="398"/>
      <c r="CM205" s="398"/>
      <c r="CN205" s="398"/>
      <c r="CO205" s="398"/>
      <c r="CP205" s="398"/>
      <c r="CQ205" s="398"/>
      <c r="CR205" s="398"/>
      <c r="CS205" s="398"/>
      <c r="CT205" s="398"/>
      <c r="CU205" s="398"/>
      <c r="CV205" s="398"/>
      <c r="CW205" s="398"/>
      <c r="CX205" s="398"/>
      <c r="CY205" s="398"/>
      <c r="CZ205" s="398"/>
      <c r="DA205" s="398"/>
      <c r="DB205" s="398"/>
      <c r="DC205" s="398"/>
      <c r="DD205" s="398"/>
      <c r="DE205" s="398"/>
      <c r="DF205" s="398"/>
      <c r="DG205" s="398"/>
      <c r="DH205" s="399"/>
      <c r="DI205" s="118"/>
    </row>
    <row r="206" spans="1:113" ht="8.25" customHeight="1" x14ac:dyDescent="0.15">
      <c r="A206" s="118"/>
      <c r="B206" s="397"/>
      <c r="C206" s="398"/>
      <c r="D206" s="398"/>
      <c r="E206" s="398"/>
      <c r="F206" s="398"/>
      <c r="G206" s="398"/>
      <c r="H206" s="398"/>
      <c r="I206" s="398"/>
      <c r="J206" s="398"/>
      <c r="K206" s="398"/>
      <c r="L206" s="398"/>
      <c r="M206" s="398"/>
      <c r="N206" s="398"/>
      <c r="O206" s="398"/>
      <c r="P206" s="398"/>
      <c r="Q206" s="398"/>
      <c r="R206" s="398"/>
      <c r="S206" s="398"/>
      <c r="T206" s="398"/>
      <c r="U206" s="398"/>
      <c r="V206" s="398"/>
      <c r="W206" s="398"/>
      <c r="X206" s="398"/>
      <c r="Y206" s="398"/>
      <c r="Z206" s="398"/>
      <c r="AA206" s="398"/>
      <c r="AB206" s="398"/>
      <c r="AC206" s="398"/>
      <c r="AD206" s="398"/>
      <c r="AE206" s="398"/>
      <c r="AF206" s="398"/>
      <c r="AG206" s="398"/>
      <c r="AH206" s="398"/>
      <c r="AI206" s="398"/>
      <c r="AJ206" s="398"/>
      <c r="AK206" s="398"/>
      <c r="AL206" s="398"/>
      <c r="AM206" s="398"/>
      <c r="AN206" s="398"/>
      <c r="AO206" s="398"/>
      <c r="AP206" s="398"/>
      <c r="AQ206" s="398"/>
      <c r="AR206" s="398"/>
      <c r="AS206" s="398"/>
      <c r="AT206" s="398"/>
      <c r="AU206" s="398"/>
      <c r="AV206" s="398"/>
      <c r="AW206" s="398"/>
      <c r="AX206" s="398"/>
      <c r="AY206" s="398"/>
      <c r="AZ206" s="398"/>
      <c r="BA206" s="398"/>
      <c r="BB206" s="398"/>
      <c r="BC206" s="398"/>
      <c r="BD206" s="398"/>
      <c r="BE206" s="398"/>
      <c r="BF206" s="398"/>
      <c r="BG206" s="398"/>
      <c r="BH206" s="398"/>
      <c r="BI206" s="398"/>
      <c r="BJ206" s="398"/>
      <c r="BK206" s="398"/>
      <c r="BL206" s="398"/>
      <c r="BM206" s="398"/>
      <c r="BN206" s="398"/>
      <c r="BO206" s="398"/>
      <c r="BP206" s="398"/>
      <c r="BQ206" s="398"/>
      <c r="BR206" s="398"/>
      <c r="BS206" s="398"/>
      <c r="BT206" s="398"/>
      <c r="BU206" s="398"/>
      <c r="BV206" s="398"/>
      <c r="BW206" s="398"/>
      <c r="BX206" s="398"/>
      <c r="BY206" s="398"/>
      <c r="BZ206" s="398"/>
      <c r="CA206" s="398"/>
      <c r="CB206" s="398"/>
      <c r="CC206" s="398"/>
      <c r="CD206" s="398"/>
      <c r="CE206" s="398"/>
      <c r="CF206" s="398"/>
      <c r="CG206" s="398"/>
      <c r="CH206" s="398"/>
      <c r="CI206" s="398"/>
      <c r="CJ206" s="398"/>
      <c r="CK206" s="398"/>
      <c r="CL206" s="398"/>
      <c r="CM206" s="398"/>
      <c r="CN206" s="398"/>
      <c r="CO206" s="398"/>
      <c r="CP206" s="398"/>
      <c r="CQ206" s="398"/>
      <c r="CR206" s="398"/>
      <c r="CS206" s="398"/>
      <c r="CT206" s="398"/>
      <c r="CU206" s="398"/>
      <c r="CV206" s="398"/>
      <c r="CW206" s="398"/>
      <c r="CX206" s="398"/>
      <c r="CY206" s="398"/>
      <c r="CZ206" s="398"/>
      <c r="DA206" s="398"/>
      <c r="DB206" s="398"/>
      <c r="DC206" s="398"/>
      <c r="DD206" s="398"/>
      <c r="DE206" s="398"/>
      <c r="DF206" s="398"/>
      <c r="DG206" s="398"/>
      <c r="DH206" s="399"/>
      <c r="DI206" s="118"/>
    </row>
    <row r="207" spans="1:113" ht="8.25" customHeight="1" x14ac:dyDescent="0.15">
      <c r="A207" s="118"/>
      <c r="B207" s="397"/>
      <c r="C207" s="398"/>
      <c r="D207" s="398"/>
      <c r="E207" s="398"/>
      <c r="F207" s="398"/>
      <c r="G207" s="398"/>
      <c r="H207" s="398"/>
      <c r="I207" s="398"/>
      <c r="J207" s="398"/>
      <c r="K207" s="398"/>
      <c r="L207" s="398"/>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c r="AJ207" s="398"/>
      <c r="AK207" s="398"/>
      <c r="AL207" s="398"/>
      <c r="AM207" s="398"/>
      <c r="AN207" s="398"/>
      <c r="AO207" s="398"/>
      <c r="AP207" s="398"/>
      <c r="AQ207" s="398"/>
      <c r="AR207" s="398"/>
      <c r="AS207" s="398"/>
      <c r="AT207" s="398"/>
      <c r="AU207" s="398"/>
      <c r="AV207" s="398"/>
      <c r="AW207" s="398"/>
      <c r="AX207" s="398"/>
      <c r="AY207" s="398"/>
      <c r="AZ207" s="398"/>
      <c r="BA207" s="398"/>
      <c r="BB207" s="398"/>
      <c r="BC207" s="398"/>
      <c r="BD207" s="398"/>
      <c r="BE207" s="398"/>
      <c r="BF207" s="398"/>
      <c r="BG207" s="398"/>
      <c r="BH207" s="398"/>
      <c r="BI207" s="398"/>
      <c r="BJ207" s="398"/>
      <c r="BK207" s="398"/>
      <c r="BL207" s="398"/>
      <c r="BM207" s="398"/>
      <c r="BN207" s="398"/>
      <c r="BO207" s="398"/>
      <c r="BP207" s="398"/>
      <c r="BQ207" s="398"/>
      <c r="BR207" s="398"/>
      <c r="BS207" s="398"/>
      <c r="BT207" s="398"/>
      <c r="BU207" s="398"/>
      <c r="BV207" s="398"/>
      <c r="BW207" s="398"/>
      <c r="BX207" s="398"/>
      <c r="BY207" s="398"/>
      <c r="BZ207" s="398"/>
      <c r="CA207" s="398"/>
      <c r="CB207" s="398"/>
      <c r="CC207" s="398"/>
      <c r="CD207" s="398"/>
      <c r="CE207" s="398"/>
      <c r="CF207" s="398"/>
      <c r="CG207" s="398"/>
      <c r="CH207" s="398"/>
      <c r="CI207" s="398"/>
      <c r="CJ207" s="398"/>
      <c r="CK207" s="398"/>
      <c r="CL207" s="398"/>
      <c r="CM207" s="398"/>
      <c r="CN207" s="398"/>
      <c r="CO207" s="398"/>
      <c r="CP207" s="398"/>
      <c r="CQ207" s="398"/>
      <c r="CR207" s="398"/>
      <c r="CS207" s="398"/>
      <c r="CT207" s="398"/>
      <c r="CU207" s="398"/>
      <c r="CV207" s="398"/>
      <c r="CW207" s="398"/>
      <c r="CX207" s="398"/>
      <c r="CY207" s="398"/>
      <c r="CZ207" s="398"/>
      <c r="DA207" s="398"/>
      <c r="DB207" s="398"/>
      <c r="DC207" s="398"/>
      <c r="DD207" s="398"/>
      <c r="DE207" s="398"/>
      <c r="DF207" s="398"/>
      <c r="DG207" s="398"/>
      <c r="DH207" s="399"/>
      <c r="DI207" s="118"/>
    </row>
    <row r="208" spans="1:113" ht="8.25" customHeight="1" x14ac:dyDescent="0.15">
      <c r="A208" s="118"/>
      <c r="B208" s="397"/>
      <c r="C208" s="398"/>
      <c r="D208" s="398"/>
      <c r="E208" s="398"/>
      <c r="F208" s="398"/>
      <c r="G208" s="398"/>
      <c r="H208" s="398"/>
      <c r="I208" s="398"/>
      <c r="J208" s="398"/>
      <c r="K208" s="398"/>
      <c r="L208" s="398"/>
      <c r="M208" s="398"/>
      <c r="N208" s="398"/>
      <c r="O208" s="398"/>
      <c r="P208" s="398"/>
      <c r="Q208" s="398"/>
      <c r="R208" s="398"/>
      <c r="S208" s="398"/>
      <c r="T208" s="398"/>
      <c r="U208" s="398"/>
      <c r="V208" s="398"/>
      <c r="W208" s="398"/>
      <c r="X208" s="398"/>
      <c r="Y208" s="398"/>
      <c r="Z208" s="398"/>
      <c r="AA208" s="398"/>
      <c r="AB208" s="398"/>
      <c r="AC208" s="398"/>
      <c r="AD208" s="398"/>
      <c r="AE208" s="398"/>
      <c r="AF208" s="398"/>
      <c r="AG208" s="398"/>
      <c r="AH208" s="398"/>
      <c r="AI208" s="398"/>
      <c r="AJ208" s="398"/>
      <c r="AK208" s="398"/>
      <c r="AL208" s="398"/>
      <c r="AM208" s="398"/>
      <c r="AN208" s="398"/>
      <c r="AO208" s="398"/>
      <c r="AP208" s="398"/>
      <c r="AQ208" s="398"/>
      <c r="AR208" s="398"/>
      <c r="AS208" s="398"/>
      <c r="AT208" s="398"/>
      <c r="AU208" s="398"/>
      <c r="AV208" s="398"/>
      <c r="AW208" s="398"/>
      <c r="AX208" s="398"/>
      <c r="AY208" s="398"/>
      <c r="AZ208" s="398"/>
      <c r="BA208" s="398"/>
      <c r="BB208" s="398"/>
      <c r="BC208" s="398"/>
      <c r="BD208" s="398"/>
      <c r="BE208" s="398"/>
      <c r="BF208" s="398"/>
      <c r="BG208" s="398"/>
      <c r="BH208" s="398"/>
      <c r="BI208" s="398"/>
      <c r="BJ208" s="398"/>
      <c r="BK208" s="398"/>
      <c r="BL208" s="398"/>
      <c r="BM208" s="398"/>
      <c r="BN208" s="398"/>
      <c r="BO208" s="398"/>
      <c r="BP208" s="398"/>
      <c r="BQ208" s="398"/>
      <c r="BR208" s="398"/>
      <c r="BS208" s="398"/>
      <c r="BT208" s="398"/>
      <c r="BU208" s="398"/>
      <c r="BV208" s="398"/>
      <c r="BW208" s="398"/>
      <c r="BX208" s="398"/>
      <c r="BY208" s="398"/>
      <c r="BZ208" s="398"/>
      <c r="CA208" s="398"/>
      <c r="CB208" s="398"/>
      <c r="CC208" s="398"/>
      <c r="CD208" s="398"/>
      <c r="CE208" s="398"/>
      <c r="CF208" s="398"/>
      <c r="CG208" s="398"/>
      <c r="CH208" s="398"/>
      <c r="CI208" s="398"/>
      <c r="CJ208" s="398"/>
      <c r="CK208" s="398"/>
      <c r="CL208" s="398"/>
      <c r="CM208" s="398"/>
      <c r="CN208" s="398"/>
      <c r="CO208" s="398"/>
      <c r="CP208" s="398"/>
      <c r="CQ208" s="398"/>
      <c r="CR208" s="398"/>
      <c r="CS208" s="398"/>
      <c r="CT208" s="398"/>
      <c r="CU208" s="398"/>
      <c r="CV208" s="398"/>
      <c r="CW208" s="398"/>
      <c r="CX208" s="398"/>
      <c r="CY208" s="398"/>
      <c r="CZ208" s="398"/>
      <c r="DA208" s="398"/>
      <c r="DB208" s="398"/>
      <c r="DC208" s="398"/>
      <c r="DD208" s="398"/>
      <c r="DE208" s="398"/>
      <c r="DF208" s="398"/>
      <c r="DG208" s="398"/>
      <c r="DH208" s="399"/>
      <c r="DI208" s="118"/>
    </row>
    <row r="209" spans="1:113" ht="8.25" customHeight="1" x14ac:dyDescent="0.15">
      <c r="A209" s="118"/>
      <c r="B209" s="397"/>
      <c r="C209" s="398"/>
      <c r="D209" s="398"/>
      <c r="E209" s="398"/>
      <c r="F209" s="398"/>
      <c r="G209" s="398"/>
      <c r="H209" s="398"/>
      <c r="I209" s="398"/>
      <c r="J209" s="398"/>
      <c r="K209" s="398"/>
      <c r="L209" s="398"/>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8"/>
      <c r="AJ209" s="398"/>
      <c r="AK209" s="398"/>
      <c r="AL209" s="398"/>
      <c r="AM209" s="398"/>
      <c r="AN209" s="398"/>
      <c r="AO209" s="398"/>
      <c r="AP209" s="398"/>
      <c r="AQ209" s="398"/>
      <c r="AR209" s="398"/>
      <c r="AS209" s="398"/>
      <c r="AT209" s="398"/>
      <c r="AU209" s="398"/>
      <c r="AV209" s="398"/>
      <c r="AW209" s="398"/>
      <c r="AX209" s="398"/>
      <c r="AY209" s="398"/>
      <c r="AZ209" s="398"/>
      <c r="BA209" s="398"/>
      <c r="BB209" s="398"/>
      <c r="BC209" s="398"/>
      <c r="BD209" s="398"/>
      <c r="BE209" s="398"/>
      <c r="BF209" s="398"/>
      <c r="BG209" s="398"/>
      <c r="BH209" s="398"/>
      <c r="BI209" s="398"/>
      <c r="BJ209" s="398"/>
      <c r="BK209" s="398"/>
      <c r="BL209" s="398"/>
      <c r="BM209" s="398"/>
      <c r="BN209" s="398"/>
      <c r="BO209" s="398"/>
      <c r="BP209" s="398"/>
      <c r="BQ209" s="398"/>
      <c r="BR209" s="398"/>
      <c r="BS209" s="398"/>
      <c r="BT209" s="398"/>
      <c r="BU209" s="398"/>
      <c r="BV209" s="398"/>
      <c r="BW209" s="398"/>
      <c r="BX209" s="398"/>
      <c r="BY209" s="398"/>
      <c r="BZ209" s="398"/>
      <c r="CA209" s="398"/>
      <c r="CB209" s="398"/>
      <c r="CC209" s="398"/>
      <c r="CD209" s="398"/>
      <c r="CE209" s="398"/>
      <c r="CF209" s="398"/>
      <c r="CG209" s="398"/>
      <c r="CH209" s="398"/>
      <c r="CI209" s="398"/>
      <c r="CJ209" s="398"/>
      <c r="CK209" s="398"/>
      <c r="CL209" s="398"/>
      <c r="CM209" s="398"/>
      <c r="CN209" s="398"/>
      <c r="CO209" s="398"/>
      <c r="CP209" s="398"/>
      <c r="CQ209" s="398"/>
      <c r="CR209" s="398"/>
      <c r="CS209" s="398"/>
      <c r="CT209" s="398"/>
      <c r="CU209" s="398"/>
      <c r="CV209" s="398"/>
      <c r="CW209" s="398"/>
      <c r="CX209" s="398"/>
      <c r="CY209" s="398"/>
      <c r="CZ209" s="398"/>
      <c r="DA209" s="398"/>
      <c r="DB209" s="398"/>
      <c r="DC209" s="398"/>
      <c r="DD209" s="398"/>
      <c r="DE209" s="398"/>
      <c r="DF209" s="398"/>
      <c r="DG209" s="398"/>
      <c r="DH209" s="399"/>
      <c r="DI209" s="118"/>
    </row>
    <row r="210" spans="1:113" ht="8.25" customHeight="1" x14ac:dyDescent="0.15">
      <c r="A210" s="118"/>
      <c r="B210" s="397"/>
      <c r="C210" s="398"/>
      <c r="D210" s="398"/>
      <c r="E210" s="398"/>
      <c r="F210" s="398"/>
      <c r="G210" s="398"/>
      <c r="H210" s="398"/>
      <c r="I210" s="398"/>
      <c r="J210" s="398"/>
      <c r="K210" s="398"/>
      <c r="L210" s="398"/>
      <c r="M210" s="398"/>
      <c r="N210" s="398"/>
      <c r="O210" s="398"/>
      <c r="P210" s="398"/>
      <c r="Q210" s="398"/>
      <c r="R210" s="398"/>
      <c r="S210" s="398"/>
      <c r="T210" s="398"/>
      <c r="U210" s="398"/>
      <c r="V210" s="398"/>
      <c r="W210" s="398"/>
      <c r="X210" s="398"/>
      <c r="Y210" s="398"/>
      <c r="Z210" s="398"/>
      <c r="AA210" s="398"/>
      <c r="AB210" s="398"/>
      <c r="AC210" s="398"/>
      <c r="AD210" s="398"/>
      <c r="AE210" s="398"/>
      <c r="AF210" s="398"/>
      <c r="AG210" s="398"/>
      <c r="AH210" s="398"/>
      <c r="AI210" s="398"/>
      <c r="AJ210" s="398"/>
      <c r="AK210" s="398"/>
      <c r="AL210" s="398"/>
      <c r="AM210" s="398"/>
      <c r="AN210" s="398"/>
      <c r="AO210" s="398"/>
      <c r="AP210" s="398"/>
      <c r="AQ210" s="398"/>
      <c r="AR210" s="398"/>
      <c r="AS210" s="398"/>
      <c r="AT210" s="398"/>
      <c r="AU210" s="398"/>
      <c r="AV210" s="398"/>
      <c r="AW210" s="398"/>
      <c r="AX210" s="398"/>
      <c r="AY210" s="398"/>
      <c r="AZ210" s="398"/>
      <c r="BA210" s="398"/>
      <c r="BB210" s="398"/>
      <c r="BC210" s="398"/>
      <c r="BD210" s="398"/>
      <c r="BE210" s="398"/>
      <c r="BF210" s="398"/>
      <c r="BG210" s="398"/>
      <c r="BH210" s="398"/>
      <c r="BI210" s="398"/>
      <c r="BJ210" s="398"/>
      <c r="BK210" s="398"/>
      <c r="BL210" s="398"/>
      <c r="BM210" s="398"/>
      <c r="BN210" s="398"/>
      <c r="BO210" s="398"/>
      <c r="BP210" s="398"/>
      <c r="BQ210" s="398"/>
      <c r="BR210" s="398"/>
      <c r="BS210" s="398"/>
      <c r="BT210" s="398"/>
      <c r="BU210" s="398"/>
      <c r="BV210" s="398"/>
      <c r="BW210" s="398"/>
      <c r="BX210" s="398"/>
      <c r="BY210" s="398"/>
      <c r="BZ210" s="398"/>
      <c r="CA210" s="398"/>
      <c r="CB210" s="398"/>
      <c r="CC210" s="398"/>
      <c r="CD210" s="398"/>
      <c r="CE210" s="398"/>
      <c r="CF210" s="398"/>
      <c r="CG210" s="398"/>
      <c r="CH210" s="398"/>
      <c r="CI210" s="398"/>
      <c r="CJ210" s="398"/>
      <c r="CK210" s="398"/>
      <c r="CL210" s="398"/>
      <c r="CM210" s="398"/>
      <c r="CN210" s="398"/>
      <c r="CO210" s="398"/>
      <c r="CP210" s="398"/>
      <c r="CQ210" s="398"/>
      <c r="CR210" s="398"/>
      <c r="CS210" s="398"/>
      <c r="CT210" s="398"/>
      <c r="CU210" s="398"/>
      <c r="CV210" s="398"/>
      <c r="CW210" s="398"/>
      <c r="CX210" s="398"/>
      <c r="CY210" s="398"/>
      <c r="CZ210" s="398"/>
      <c r="DA210" s="398"/>
      <c r="DB210" s="398"/>
      <c r="DC210" s="398"/>
      <c r="DD210" s="398"/>
      <c r="DE210" s="398"/>
      <c r="DF210" s="398"/>
      <c r="DG210" s="398"/>
      <c r="DH210" s="399"/>
      <c r="DI210" s="118"/>
    </row>
    <row r="211" spans="1:113" ht="8.25" customHeight="1" x14ac:dyDescent="0.15">
      <c r="A211" s="118"/>
      <c r="B211" s="397"/>
      <c r="C211" s="398"/>
      <c r="D211" s="398"/>
      <c r="E211" s="398"/>
      <c r="F211" s="398"/>
      <c r="G211" s="398"/>
      <c r="H211" s="398"/>
      <c r="I211" s="398"/>
      <c r="J211" s="398"/>
      <c r="K211" s="398"/>
      <c r="L211" s="398"/>
      <c r="M211" s="398"/>
      <c r="N211" s="398"/>
      <c r="O211" s="398"/>
      <c r="P211" s="398"/>
      <c r="Q211" s="398"/>
      <c r="R211" s="398"/>
      <c r="S211" s="398"/>
      <c r="T211" s="398"/>
      <c r="U211" s="398"/>
      <c r="V211" s="398"/>
      <c r="W211" s="398"/>
      <c r="X211" s="398"/>
      <c r="Y211" s="398"/>
      <c r="Z211" s="398"/>
      <c r="AA211" s="398"/>
      <c r="AB211" s="398"/>
      <c r="AC211" s="398"/>
      <c r="AD211" s="398"/>
      <c r="AE211" s="398"/>
      <c r="AF211" s="398"/>
      <c r="AG211" s="398"/>
      <c r="AH211" s="398"/>
      <c r="AI211" s="398"/>
      <c r="AJ211" s="398"/>
      <c r="AK211" s="398"/>
      <c r="AL211" s="398"/>
      <c r="AM211" s="398"/>
      <c r="AN211" s="398"/>
      <c r="AO211" s="398"/>
      <c r="AP211" s="398"/>
      <c r="AQ211" s="398"/>
      <c r="AR211" s="398"/>
      <c r="AS211" s="398"/>
      <c r="AT211" s="398"/>
      <c r="AU211" s="398"/>
      <c r="AV211" s="398"/>
      <c r="AW211" s="398"/>
      <c r="AX211" s="398"/>
      <c r="AY211" s="398"/>
      <c r="AZ211" s="398"/>
      <c r="BA211" s="398"/>
      <c r="BB211" s="398"/>
      <c r="BC211" s="398"/>
      <c r="BD211" s="398"/>
      <c r="BE211" s="398"/>
      <c r="BF211" s="398"/>
      <c r="BG211" s="398"/>
      <c r="BH211" s="398"/>
      <c r="BI211" s="398"/>
      <c r="BJ211" s="398"/>
      <c r="BK211" s="398"/>
      <c r="BL211" s="398"/>
      <c r="BM211" s="398"/>
      <c r="BN211" s="398"/>
      <c r="BO211" s="398"/>
      <c r="BP211" s="398"/>
      <c r="BQ211" s="398"/>
      <c r="BR211" s="398"/>
      <c r="BS211" s="398"/>
      <c r="BT211" s="398"/>
      <c r="BU211" s="398"/>
      <c r="BV211" s="398"/>
      <c r="BW211" s="398"/>
      <c r="BX211" s="398"/>
      <c r="BY211" s="398"/>
      <c r="BZ211" s="398"/>
      <c r="CA211" s="398"/>
      <c r="CB211" s="398"/>
      <c r="CC211" s="398"/>
      <c r="CD211" s="398"/>
      <c r="CE211" s="398"/>
      <c r="CF211" s="398"/>
      <c r="CG211" s="398"/>
      <c r="CH211" s="398"/>
      <c r="CI211" s="398"/>
      <c r="CJ211" s="398"/>
      <c r="CK211" s="398"/>
      <c r="CL211" s="398"/>
      <c r="CM211" s="398"/>
      <c r="CN211" s="398"/>
      <c r="CO211" s="398"/>
      <c r="CP211" s="398"/>
      <c r="CQ211" s="398"/>
      <c r="CR211" s="398"/>
      <c r="CS211" s="398"/>
      <c r="CT211" s="398"/>
      <c r="CU211" s="398"/>
      <c r="CV211" s="398"/>
      <c r="CW211" s="398"/>
      <c r="CX211" s="398"/>
      <c r="CY211" s="398"/>
      <c r="CZ211" s="398"/>
      <c r="DA211" s="398"/>
      <c r="DB211" s="398"/>
      <c r="DC211" s="398"/>
      <c r="DD211" s="398"/>
      <c r="DE211" s="398"/>
      <c r="DF211" s="398"/>
      <c r="DG211" s="398"/>
      <c r="DH211" s="399"/>
      <c r="DI211" s="118"/>
    </row>
    <row r="212" spans="1:113" ht="8.25" customHeight="1" x14ac:dyDescent="0.15">
      <c r="A212" s="118"/>
      <c r="B212" s="397"/>
      <c r="C212" s="398"/>
      <c r="D212" s="398"/>
      <c r="E212" s="398"/>
      <c r="F212" s="398"/>
      <c r="G212" s="398"/>
      <c r="H212" s="398"/>
      <c r="I212" s="398"/>
      <c r="J212" s="398"/>
      <c r="K212" s="398"/>
      <c r="L212" s="398"/>
      <c r="M212" s="398"/>
      <c r="N212" s="398"/>
      <c r="O212" s="398"/>
      <c r="P212" s="398"/>
      <c r="Q212" s="398"/>
      <c r="R212" s="398"/>
      <c r="S212" s="398"/>
      <c r="T212" s="398"/>
      <c r="U212" s="398"/>
      <c r="V212" s="398"/>
      <c r="W212" s="398"/>
      <c r="X212" s="398"/>
      <c r="Y212" s="398"/>
      <c r="Z212" s="398"/>
      <c r="AA212" s="398"/>
      <c r="AB212" s="398"/>
      <c r="AC212" s="398"/>
      <c r="AD212" s="398"/>
      <c r="AE212" s="398"/>
      <c r="AF212" s="398"/>
      <c r="AG212" s="398"/>
      <c r="AH212" s="398"/>
      <c r="AI212" s="398"/>
      <c r="AJ212" s="398"/>
      <c r="AK212" s="398"/>
      <c r="AL212" s="398"/>
      <c r="AM212" s="398"/>
      <c r="AN212" s="398"/>
      <c r="AO212" s="398"/>
      <c r="AP212" s="398"/>
      <c r="AQ212" s="398"/>
      <c r="AR212" s="398"/>
      <c r="AS212" s="398"/>
      <c r="AT212" s="398"/>
      <c r="AU212" s="398"/>
      <c r="AV212" s="398"/>
      <c r="AW212" s="398"/>
      <c r="AX212" s="398"/>
      <c r="AY212" s="398"/>
      <c r="AZ212" s="398"/>
      <c r="BA212" s="398"/>
      <c r="BB212" s="398"/>
      <c r="BC212" s="398"/>
      <c r="BD212" s="398"/>
      <c r="BE212" s="398"/>
      <c r="BF212" s="398"/>
      <c r="BG212" s="398"/>
      <c r="BH212" s="398"/>
      <c r="BI212" s="398"/>
      <c r="BJ212" s="398"/>
      <c r="BK212" s="398"/>
      <c r="BL212" s="398"/>
      <c r="BM212" s="398"/>
      <c r="BN212" s="398"/>
      <c r="BO212" s="398"/>
      <c r="BP212" s="398"/>
      <c r="BQ212" s="398"/>
      <c r="BR212" s="398"/>
      <c r="BS212" s="398"/>
      <c r="BT212" s="398"/>
      <c r="BU212" s="398"/>
      <c r="BV212" s="398"/>
      <c r="BW212" s="398"/>
      <c r="BX212" s="398"/>
      <c r="BY212" s="398"/>
      <c r="BZ212" s="398"/>
      <c r="CA212" s="398"/>
      <c r="CB212" s="398"/>
      <c r="CC212" s="398"/>
      <c r="CD212" s="398"/>
      <c r="CE212" s="398"/>
      <c r="CF212" s="398"/>
      <c r="CG212" s="398"/>
      <c r="CH212" s="398"/>
      <c r="CI212" s="398"/>
      <c r="CJ212" s="398"/>
      <c r="CK212" s="398"/>
      <c r="CL212" s="398"/>
      <c r="CM212" s="398"/>
      <c r="CN212" s="398"/>
      <c r="CO212" s="398"/>
      <c r="CP212" s="398"/>
      <c r="CQ212" s="398"/>
      <c r="CR212" s="398"/>
      <c r="CS212" s="398"/>
      <c r="CT212" s="398"/>
      <c r="CU212" s="398"/>
      <c r="CV212" s="398"/>
      <c r="CW212" s="398"/>
      <c r="CX212" s="398"/>
      <c r="CY212" s="398"/>
      <c r="CZ212" s="398"/>
      <c r="DA212" s="398"/>
      <c r="DB212" s="398"/>
      <c r="DC212" s="398"/>
      <c r="DD212" s="398"/>
      <c r="DE212" s="398"/>
      <c r="DF212" s="398"/>
      <c r="DG212" s="398"/>
      <c r="DH212" s="399"/>
      <c r="DI212" s="118"/>
    </row>
    <row r="213" spans="1:113" ht="8.25" customHeight="1" x14ac:dyDescent="0.15">
      <c r="A213" s="118"/>
      <c r="B213" s="397"/>
      <c r="C213" s="398"/>
      <c r="D213" s="398"/>
      <c r="E213" s="398"/>
      <c r="F213" s="398"/>
      <c r="G213" s="398"/>
      <c r="H213" s="398"/>
      <c r="I213" s="398"/>
      <c r="J213" s="398"/>
      <c r="K213" s="398"/>
      <c r="L213" s="398"/>
      <c r="M213" s="398"/>
      <c r="N213" s="398"/>
      <c r="O213" s="398"/>
      <c r="P213" s="398"/>
      <c r="Q213" s="398"/>
      <c r="R213" s="398"/>
      <c r="S213" s="398"/>
      <c r="T213" s="398"/>
      <c r="U213" s="398"/>
      <c r="V213" s="398"/>
      <c r="W213" s="398"/>
      <c r="X213" s="398"/>
      <c r="Y213" s="398"/>
      <c r="Z213" s="398"/>
      <c r="AA213" s="398"/>
      <c r="AB213" s="398"/>
      <c r="AC213" s="398"/>
      <c r="AD213" s="398"/>
      <c r="AE213" s="398"/>
      <c r="AF213" s="398"/>
      <c r="AG213" s="398"/>
      <c r="AH213" s="398"/>
      <c r="AI213" s="398"/>
      <c r="AJ213" s="398"/>
      <c r="AK213" s="398"/>
      <c r="AL213" s="398"/>
      <c r="AM213" s="398"/>
      <c r="AN213" s="398"/>
      <c r="AO213" s="398"/>
      <c r="AP213" s="398"/>
      <c r="AQ213" s="398"/>
      <c r="AR213" s="398"/>
      <c r="AS213" s="398"/>
      <c r="AT213" s="398"/>
      <c r="AU213" s="398"/>
      <c r="AV213" s="398"/>
      <c r="AW213" s="398"/>
      <c r="AX213" s="398"/>
      <c r="AY213" s="398"/>
      <c r="AZ213" s="398"/>
      <c r="BA213" s="398"/>
      <c r="BB213" s="398"/>
      <c r="BC213" s="398"/>
      <c r="BD213" s="398"/>
      <c r="BE213" s="398"/>
      <c r="BF213" s="398"/>
      <c r="BG213" s="398"/>
      <c r="BH213" s="398"/>
      <c r="BI213" s="398"/>
      <c r="BJ213" s="398"/>
      <c r="BK213" s="398"/>
      <c r="BL213" s="398"/>
      <c r="BM213" s="398"/>
      <c r="BN213" s="398"/>
      <c r="BO213" s="398"/>
      <c r="BP213" s="398"/>
      <c r="BQ213" s="398"/>
      <c r="BR213" s="398"/>
      <c r="BS213" s="398"/>
      <c r="BT213" s="398"/>
      <c r="BU213" s="398"/>
      <c r="BV213" s="398"/>
      <c r="BW213" s="398"/>
      <c r="BX213" s="398"/>
      <c r="BY213" s="398"/>
      <c r="BZ213" s="398"/>
      <c r="CA213" s="398"/>
      <c r="CB213" s="398"/>
      <c r="CC213" s="398"/>
      <c r="CD213" s="398"/>
      <c r="CE213" s="398"/>
      <c r="CF213" s="398"/>
      <c r="CG213" s="398"/>
      <c r="CH213" s="398"/>
      <c r="CI213" s="398"/>
      <c r="CJ213" s="398"/>
      <c r="CK213" s="398"/>
      <c r="CL213" s="398"/>
      <c r="CM213" s="398"/>
      <c r="CN213" s="398"/>
      <c r="CO213" s="398"/>
      <c r="CP213" s="398"/>
      <c r="CQ213" s="398"/>
      <c r="CR213" s="398"/>
      <c r="CS213" s="398"/>
      <c r="CT213" s="398"/>
      <c r="CU213" s="398"/>
      <c r="CV213" s="398"/>
      <c r="CW213" s="398"/>
      <c r="CX213" s="398"/>
      <c r="CY213" s="398"/>
      <c r="CZ213" s="398"/>
      <c r="DA213" s="398"/>
      <c r="DB213" s="398"/>
      <c r="DC213" s="398"/>
      <c r="DD213" s="398"/>
      <c r="DE213" s="398"/>
      <c r="DF213" s="398"/>
      <c r="DG213" s="398"/>
      <c r="DH213" s="399"/>
      <c r="DI213" s="118"/>
    </row>
    <row r="214" spans="1:113" ht="8.25" customHeight="1" x14ac:dyDescent="0.15">
      <c r="A214" s="118"/>
      <c r="B214" s="397"/>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398"/>
      <c r="AG214" s="398"/>
      <c r="AH214" s="398"/>
      <c r="AI214" s="398"/>
      <c r="AJ214" s="398"/>
      <c r="AK214" s="398"/>
      <c r="AL214" s="398"/>
      <c r="AM214" s="398"/>
      <c r="AN214" s="398"/>
      <c r="AO214" s="398"/>
      <c r="AP214" s="398"/>
      <c r="AQ214" s="398"/>
      <c r="AR214" s="398"/>
      <c r="AS214" s="398"/>
      <c r="AT214" s="398"/>
      <c r="AU214" s="398"/>
      <c r="AV214" s="398"/>
      <c r="AW214" s="398"/>
      <c r="AX214" s="398"/>
      <c r="AY214" s="398"/>
      <c r="AZ214" s="398"/>
      <c r="BA214" s="398"/>
      <c r="BB214" s="398"/>
      <c r="BC214" s="398"/>
      <c r="BD214" s="398"/>
      <c r="BE214" s="398"/>
      <c r="BF214" s="398"/>
      <c r="BG214" s="398"/>
      <c r="BH214" s="398"/>
      <c r="BI214" s="398"/>
      <c r="BJ214" s="398"/>
      <c r="BK214" s="398"/>
      <c r="BL214" s="398"/>
      <c r="BM214" s="398"/>
      <c r="BN214" s="398"/>
      <c r="BO214" s="398"/>
      <c r="BP214" s="398"/>
      <c r="BQ214" s="398"/>
      <c r="BR214" s="398"/>
      <c r="BS214" s="398"/>
      <c r="BT214" s="398"/>
      <c r="BU214" s="398"/>
      <c r="BV214" s="398"/>
      <c r="BW214" s="398"/>
      <c r="BX214" s="398"/>
      <c r="BY214" s="398"/>
      <c r="BZ214" s="398"/>
      <c r="CA214" s="398"/>
      <c r="CB214" s="398"/>
      <c r="CC214" s="398"/>
      <c r="CD214" s="398"/>
      <c r="CE214" s="398"/>
      <c r="CF214" s="398"/>
      <c r="CG214" s="398"/>
      <c r="CH214" s="398"/>
      <c r="CI214" s="398"/>
      <c r="CJ214" s="398"/>
      <c r="CK214" s="398"/>
      <c r="CL214" s="398"/>
      <c r="CM214" s="398"/>
      <c r="CN214" s="398"/>
      <c r="CO214" s="398"/>
      <c r="CP214" s="398"/>
      <c r="CQ214" s="398"/>
      <c r="CR214" s="398"/>
      <c r="CS214" s="398"/>
      <c r="CT214" s="398"/>
      <c r="CU214" s="398"/>
      <c r="CV214" s="398"/>
      <c r="CW214" s="398"/>
      <c r="CX214" s="398"/>
      <c r="CY214" s="398"/>
      <c r="CZ214" s="398"/>
      <c r="DA214" s="398"/>
      <c r="DB214" s="398"/>
      <c r="DC214" s="398"/>
      <c r="DD214" s="398"/>
      <c r="DE214" s="398"/>
      <c r="DF214" s="398"/>
      <c r="DG214" s="398"/>
      <c r="DH214" s="399"/>
      <c r="DI214" s="118"/>
    </row>
    <row r="215" spans="1:113" ht="8.25" customHeight="1" x14ac:dyDescent="0.15">
      <c r="A215" s="118"/>
      <c r="B215" s="397"/>
      <c r="C215" s="398"/>
      <c r="D215" s="398"/>
      <c r="E215" s="398"/>
      <c r="F215" s="398"/>
      <c r="G215" s="398"/>
      <c r="H215" s="398"/>
      <c r="I215" s="398"/>
      <c r="J215" s="398"/>
      <c r="K215" s="398"/>
      <c r="L215" s="398"/>
      <c r="M215" s="398"/>
      <c r="N215" s="398"/>
      <c r="O215" s="398"/>
      <c r="P215" s="398"/>
      <c r="Q215" s="398"/>
      <c r="R215" s="398"/>
      <c r="S215" s="398"/>
      <c r="T215" s="398"/>
      <c r="U215" s="398"/>
      <c r="V215" s="398"/>
      <c r="W215" s="398"/>
      <c r="X215" s="398"/>
      <c r="Y215" s="398"/>
      <c r="Z215" s="398"/>
      <c r="AA215" s="398"/>
      <c r="AB215" s="398"/>
      <c r="AC215" s="398"/>
      <c r="AD215" s="398"/>
      <c r="AE215" s="398"/>
      <c r="AF215" s="398"/>
      <c r="AG215" s="398"/>
      <c r="AH215" s="398"/>
      <c r="AI215" s="398"/>
      <c r="AJ215" s="398"/>
      <c r="AK215" s="398"/>
      <c r="AL215" s="398"/>
      <c r="AM215" s="398"/>
      <c r="AN215" s="398"/>
      <c r="AO215" s="398"/>
      <c r="AP215" s="398"/>
      <c r="AQ215" s="398"/>
      <c r="AR215" s="398"/>
      <c r="AS215" s="398"/>
      <c r="AT215" s="398"/>
      <c r="AU215" s="398"/>
      <c r="AV215" s="398"/>
      <c r="AW215" s="398"/>
      <c r="AX215" s="398"/>
      <c r="AY215" s="398"/>
      <c r="AZ215" s="398"/>
      <c r="BA215" s="398"/>
      <c r="BB215" s="398"/>
      <c r="BC215" s="398"/>
      <c r="BD215" s="398"/>
      <c r="BE215" s="398"/>
      <c r="BF215" s="398"/>
      <c r="BG215" s="398"/>
      <c r="BH215" s="398"/>
      <c r="BI215" s="398"/>
      <c r="BJ215" s="398"/>
      <c r="BK215" s="398"/>
      <c r="BL215" s="398"/>
      <c r="BM215" s="398"/>
      <c r="BN215" s="398"/>
      <c r="BO215" s="398"/>
      <c r="BP215" s="398"/>
      <c r="BQ215" s="398"/>
      <c r="BR215" s="398"/>
      <c r="BS215" s="398"/>
      <c r="BT215" s="398"/>
      <c r="BU215" s="398"/>
      <c r="BV215" s="398"/>
      <c r="BW215" s="398"/>
      <c r="BX215" s="398"/>
      <c r="BY215" s="398"/>
      <c r="BZ215" s="398"/>
      <c r="CA215" s="398"/>
      <c r="CB215" s="398"/>
      <c r="CC215" s="398"/>
      <c r="CD215" s="398"/>
      <c r="CE215" s="398"/>
      <c r="CF215" s="398"/>
      <c r="CG215" s="398"/>
      <c r="CH215" s="398"/>
      <c r="CI215" s="398"/>
      <c r="CJ215" s="398"/>
      <c r="CK215" s="398"/>
      <c r="CL215" s="398"/>
      <c r="CM215" s="398"/>
      <c r="CN215" s="398"/>
      <c r="CO215" s="398"/>
      <c r="CP215" s="398"/>
      <c r="CQ215" s="398"/>
      <c r="CR215" s="398"/>
      <c r="CS215" s="398"/>
      <c r="CT215" s="398"/>
      <c r="CU215" s="398"/>
      <c r="CV215" s="398"/>
      <c r="CW215" s="398"/>
      <c r="CX215" s="398"/>
      <c r="CY215" s="398"/>
      <c r="CZ215" s="398"/>
      <c r="DA215" s="398"/>
      <c r="DB215" s="398"/>
      <c r="DC215" s="398"/>
      <c r="DD215" s="398"/>
      <c r="DE215" s="398"/>
      <c r="DF215" s="398"/>
      <c r="DG215" s="398"/>
      <c r="DH215" s="399"/>
      <c r="DI215" s="118"/>
    </row>
    <row r="216" spans="1:113" ht="8.25" customHeight="1" x14ac:dyDescent="0.15">
      <c r="A216" s="118"/>
      <c r="B216" s="397"/>
      <c r="C216" s="398"/>
      <c r="D216" s="398"/>
      <c r="E216" s="398"/>
      <c r="F216" s="398"/>
      <c r="G216" s="398"/>
      <c r="H216" s="398"/>
      <c r="I216" s="398"/>
      <c r="J216" s="398"/>
      <c r="K216" s="398"/>
      <c r="L216" s="398"/>
      <c r="M216" s="398"/>
      <c r="N216" s="398"/>
      <c r="O216" s="398"/>
      <c r="P216" s="398"/>
      <c r="Q216" s="398"/>
      <c r="R216" s="398"/>
      <c r="S216" s="398"/>
      <c r="T216" s="398"/>
      <c r="U216" s="398"/>
      <c r="V216" s="398"/>
      <c r="W216" s="398"/>
      <c r="X216" s="398"/>
      <c r="Y216" s="398"/>
      <c r="Z216" s="398"/>
      <c r="AA216" s="398"/>
      <c r="AB216" s="398"/>
      <c r="AC216" s="398"/>
      <c r="AD216" s="398"/>
      <c r="AE216" s="398"/>
      <c r="AF216" s="398"/>
      <c r="AG216" s="398"/>
      <c r="AH216" s="398"/>
      <c r="AI216" s="398"/>
      <c r="AJ216" s="398"/>
      <c r="AK216" s="398"/>
      <c r="AL216" s="398"/>
      <c r="AM216" s="398"/>
      <c r="AN216" s="398"/>
      <c r="AO216" s="398"/>
      <c r="AP216" s="398"/>
      <c r="AQ216" s="398"/>
      <c r="AR216" s="398"/>
      <c r="AS216" s="398"/>
      <c r="AT216" s="398"/>
      <c r="AU216" s="398"/>
      <c r="AV216" s="398"/>
      <c r="AW216" s="398"/>
      <c r="AX216" s="398"/>
      <c r="AY216" s="398"/>
      <c r="AZ216" s="398"/>
      <c r="BA216" s="398"/>
      <c r="BB216" s="398"/>
      <c r="BC216" s="398"/>
      <c r="BD216" s="398"/>
      <c r="BE216" s="398"/>
      <c r="BF216" s="398"/>
      <c r="BG216" s="398"/>
      <c r="BH216" s="398"/>
      <c r="BI216" s="398"/>
      <c r="BJ216" s="398"/>
      <c r="BK216" s="398"/>
      <c r="BL216" s="398"/>
      <c r="BM216" s="398"/>
      <c r="BN216" s="398"/>
      <c r="BO216" s="398"/>
      <c r="BP216" s="398"/>
      <c r="BQ216" s="398"/>
      <c r="BR216" s="398"/>
      <c r="BS216" s="398"/>
      <c r="BT216" s="398"/>
      <c r="BU216" s="398"/>
      <c r="BV216" s="398"/>
      <c r="BW216" s="398"/>
      <c r="BX216" s="398"/>
      <c r="BY216" s="398"/>
      <c r="BZ216" s="398"/>
      <c r="CA216" s="398"/>
      <c r="CB216" s="398"/>
      <c r="CC216" s="398"/>
      <c r="CD216" s="398"/>
      <c r="CE216" s="398"/>
      <c r="CF216" s="398"/>
      <c r="CG216" s="398"/>
      <c r="CH216" s="398"/>
      <c r="CI216" s="398"/>
      <c r="CJ216" s="398"/>
      <c r="CK216" s="398"/>
      <c r="CL216" s="398"/>
      <c r="CM216" s="398"/>
      <c r="CN216" s="398"/>
      <c r="CO216" s="398"/>
      <c r="CP216" s="398"/>
      <c r="CQ216" s="398"/>
      <c r="CR216" s="398"/>
      <c r="CS216" s="398"/>
      <c r="CT216" s="398"/>
      <c r="CU216" s="398"/>
      <c r="CV216" s="398"/>
      <c r="CW216" s="398"/>
      <c r="CX216" s="398"/>
      <c r="CY216" s="398"/>
      <c r="CZ216" s="398"/>
      <c r="DA216" s="398"/>
      <c r="DB216" s="398"/>
      <c r="DC216" s="398"/>
      <c r="DD216" s="398"/>
      <c r="DE216" s="398"/>
      <c r="DF216" s="398"/>
      <c r="DG216" s="398"/>
      <c r="DH216" s="399"/>
      <c r="DI216" s="118"/>
    </row>
    <row r="217" spans="1:113" ht="8.25" customHeight="1" x14ac:dyDescent="0.15">
      <c r="A217" s="118"/>
      <c r="B217" s="397"/>
      <c r="C217" s="398"/>
      <c r="D217" s="398"/>
      <c r="E217" s="398"/>
      <c r="F217" s="398"/>
      <c r="G217" s="398"/>
      <c r="H217" s="398"/>
      <c r="I217" s="398"/>
      <c r="J217" s="398"/>
      <c r="K217" s="398"/>
      <c r="L217" s="398"/>
      <c r="M217" s="398"/>
      <c r="N217" s="398"/>
      <c r="O217" s="398"/>
      <c r="P217" s="398"/>
      <c r="Q217" s="398"/>
      <c r="R217" s="398"/>
      <c r="S217" s="398"/>
      <c r="T217" s="398"/>
      <c r="U217" s="398"/>
      <c r="V217" s="398"/>
      <c r="W217" s="398"/>
      <c r="X217" s="398"/>
      <c r="Y217" s="398"/>
      <c r="Z217" s="398"/>
      <c r="AA217" s="398"/>
      <c r="AB217" s="398"/>
      <c r="AC217" s="398"/>
      <c r="AD217" s="398"/>
      <c r="AE217" s="398"/>
      <c r="AF217" s="398"/>
      <c r="AG217" s="398"/>
      <c r="AH217" s="398"/>
      <c r="AI217" s="398"/>
      <c r="AJ217" s="398"/>
      <c r="AK217" s="398"/>
      <c r="AL217" s="398"/>
      <c r="AM217" s="398"/>
      <c r="AN217" s="398"/>
      <c r="AO217" s="398"/>
      <c r="AP217" s="398"/>
      <c r="AQ217" s="398"/>
      <c r="AR217" s="398"/>
      <c r="AS217" s="398"/>
      <c r="AT217" s="398"/>
      <c r="AU217" s="398"/>
      <c r="AV217" s="398"/>
      <c r="AW217" s="398"/>
      <c r="AX217" s="398"/>
      <c r="AY217" s="398"/>
      <c r="AZ217" s="398"/>
      <c r="BA217" s="398"/>
      <c r="BB217" s="398"/>
      <c r="BC217" s="398"/>
      <c r="BD217" s="398"/>
      <c r="BE217" s="398"/>
      <c r="BF217" s="398"/>
      <c r="BG217" s="398"/>
      <c r="BH217" s="398"/>
      <c r="BI217" s="398"/>
      <c r="BJ217" s="398"/>
      <c r="BK217" s="398"/>
      <c r="BL217" s="398"/>
      <c r="BM217" s="398"/>
      <c r="BN217" s="398"/>
      <c r="BO217" s="398"/>
      <c r="BP217" s="398"/>
      <c r="BQ217" s="398"/>
      <c r="BR217" s="398"/>
      <c r="BS217" s="398"/>
      <c r="BT217" s="398"/>
      <c r="BU217" s="398"/>
      <c r="BV217" s="398"/>
      <c r="BW217" s="398"/>
      <c r="BX217" s="398"/>
      <c r="BY217" s="398"/>
      <c r="BZ217" s="398"/>
      <c r="CA217" s="398"/>
      <c r="CB217" s="398"/>
      <c r="CC217" s="398"/>
      <c r="CD217" s="398"/>
      <c r="CE217" s="398"/>
      <c r="CF217" s="398"/>
      <c r="CG217" s="398"/>
      <c r="CH217" s="398"/>
      <c r="CI217" s="398"/>
      <c r="CJ217" s="398"/>
      <c r="CK217" s="398"/>
      <c r="CL217" s="398"/>
      <c r="CM217" s="398"/>
      <c r="CN217" s="398"/>
      <c r="CO217" s="398"/>
      <c r="CP217" s="398"/>
      <c r="CQ217" s="398"/>
      <c r="CR217" s="398"/>
      <c r="CS217" s="398"/>
      <c r="CT217" s="398"/>
      <c r="CU217" s="398"/>
      <c r="CV217" s="398"/>
      <c r="CW217" s="398"/>
      <c r="CX217" s="398"/>
      <c r="CY217" s="398"/>
      <c r="CZ217" s="398"/>
      <c r="DA217" s="398"/>
      <c r="DB217" s="398"/>
      <c r="DC217" s="398"/>
      <c r="DD217" s="398"/>
      <c r="DE217" s="398"/>
      <c r="DF217" s="398"/>
      <c r="DG217" s="398"/>
      <c r="DH217" s="399"/>
      <c r="DI217" s="118"/>
    </row>
    <row r="218" spans="1:113" ht="8.25" customHeight="1" x14ac:dyDescent="0.15">
      <c r="A218" s="118"/>
      <c r="B218" s="397"/>
      <c r="C218" s="398"/>
      <c r="D218" s="398"/>
      <c r="E218" s="398"/>
      <c r="F218" s="398"/>
      <c r="G218" s="398"/>
      <c r="H218" s="398"/>
      <c r="I218" s="398"/>
      <c r="J218" s="398"/>
      <c r="K218" s="398"/>
      <c r="L218" s="398"/>
      <c r="M218" s="398"/>
      <c r="N218" s="398"/>
      <c r="O218" s="398"/>
      <c r="P218" s="398"/>
      <c r="Q218" s="398"/>
      <c r="R218" s="398"/>
      <c r="S218" s="398"/>
      <c r="T218" s="398"/>
      <c r="U218" s="398"/>
      <c r="V218" s="398"/>
      <c r="W218" s="398"/>
      <c r="X218" s="398"/>
      <c r="Y218" s="398"/>
      <c r="Z218" s="398"/>
      <c r="AA218" s="398"/>
      <c r="AB218" s="398"/>
      <c r="AC218" s="398"/>
      <c r="AD218" s="398"/>
      <c r="AE218" s="398"/>
      <c r="AF218" s="398"/>
      <c r="AG218" s="398"/>
      <c r="AH218" s="398"/>
      <c r="AI218" s="398"/>
      <c r="AJ218" s="398"/>
      <c r="AK218" s="398"/>
      <c r="AL218" s="398"/>
      <c r="AM218" s="398"/>
      <c r="AN218" s="398"/>
      <c r="AO218" s="398"/>
      <c r="AP218" s="398"/>
      <c r="AQ218" s="398"/>
      <c r="AR218" s="398"/>
      <c r="AS218" s="398"/>
      <c r="AT218" s="398"/>
      <c r="AU218" s="398"/>
      <c r="AV218" s="398"/>
      <c r="AW218" s="398"/>
      <c r="AX218" s="398"/>
      <c r="AY218" s="398"/>
      <c r="AZ218" s="398"/>
      <c r="BA218" s="398"/>
      <c r="BB218" s="398"/>
      <c r="BC218" s="398"/>
      <c r="BD218" s="398"/>
      <c r="BE218" s="398"/>
      <c r="BF218" s="398"/>
      <c r="BG218" s="398"/>
      <c r="BH218" s="398"/>
      <c r="BI218" s="398"/>
      <c r="BJ218" s="398"/>
      <c r="BK218" s="398"/>
      <c r="BL218" s="398"/>
      <c r="BM218" s="398"/>
      <c r="BN218" s="398"/>
      <c r="BO218" s="398"/>
      <c r="BP218" s="398"/>
      <c r="BQ218" s="398"/>
      <c r="BR218" s="398"/>
      <c r="BS218" s="398"/>
      <c r="BT218" s="398"/>
      <c r="BU218" s="398"/>
      <c r="BV218" s="398"/>
      <c r="BW218" s="398"/>
      <c r="BX218" s="398"/>
      <c r="BY218" s="398"/>
      <c r="BZ218" s="398"/>
      <c r="CA218" s="398"/>
      <c r="CB218" s="398"/>
      <c r="CC218" s="398"/>
      <c r="CD218" s="398"/>
      <c r="CE218" s="398"/>
      <c r="CF218" s="398"/>
      <c r="CG218" s="398"/>
      <c r="CH218" s="398"/>
      <c r="CI218" s="398"/>
      <c r="CJ218" s="398"/>
      <c r="CK218" s="398"/>
      <c r="CL218" s="398"/>
      <c r="CM218" s="398"/>
      <c r="CN218" s="398"/>
      <c r="CO218" s="398"/>
      <c r="CP218" s="398"/>
      <c r="CQ218" s="398"/>
      <c r="CR218" s="398"/>
      <c r="CS218" s="398"/>
      <c r="CT218" s="398"/>
      <c r="CU218" s="398"/>
      <c r="CV218" s="398"/>
      <c r="CW218" s="398"/>
      <c r="CX218" s="398"/>
      <c r="CY218" s="398"/>
      <c r="CZ218" s="398"/>
      <c r="DA218" s="398"/>
      <c r="DB218" s="398"/>
      <c r="DC218" s="398"/>
      <c r="DD218" s="398"/>
      <c r="DE218" s="398"/>
      <c r="DF218" s="398"/>
      <c r="DG218" s="398"/>
      <c r="DH218" s="399"/>
      <c r="DI218" s="118"/>
    </row>
    <row r="219" spans="1:113" ht="8.25" customHeight="1" x14ac:dyDescent="0.15">
      <c r="A219" s="118"/>
      <c r="B219" s="397"/>
      <c r="C219" s="398"/>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c r="AJ219" s="398"/>
      <c r="AK219" s="398"/>
      <c r="AL219" s="398"/>
      <c r="AM219" s="398"/>
      <c r="AN219" s="398"/>
      <c r="AO219" s="398"/>
      <c r="AP219" s="398"/>
      <c r="AQ219" s="398"/>
      <c r="AR219" s="398"/>
      <c r="AS219" s="398"/>
      <c r="AT219" s="398"/>
      <c r="AU219" s="398"/>
      <c r="AV219" s="398"/>
      <c r="AW219" s="398"/>
      <c r="AX219" s="398"/>
      <c r="AY219" s="398"/>
      <c r="AZ219" s="398"/>
      <c r="BA219" s="398"/>
      <c r="BB219" s="398"/>
      <c r="BC219" s="398"/>
      <c r="BD219" s="398"/>
      <c r="BE219" s="398"/>
      <c r="BF219" s="398"/>
      <c r="BG219" s="398"/>
      <c r="BH219" s="398"/>
      <c r="BI219" s="398"/>
      <c r="BJ219" s="398"/>
      <c r="BK219" s="398"/>
      <c r="BL219" s="398"/>
      <c r="BM219" s="398"/>
      <c r="BN219" s="398"/>
      <c r="BO219" s="398"/>
      <c r="BP219" s="398"/>
      <c r="BQ219" s="398"/>
      <c r="BR219" s="398"/>
      <c r="BS219" s="398"/>
      <c r="BT219" s="398"/>
      <c r="BU219" s="398"/>
      <c r="BV219" s="398"/>
      <c r="BW219" s="398"/>
      <c r="BX219" s="398"/>
      <c r="BY219" s="398"/>
      <c r="BZ219" s="398"/>
      <c r="CA219" s="398"/>
      <c r="CB219" s="398"/>
      <c r="CC219" s="398"/>
      <c r="CD219" s="398"/>
      <c r="CE219" s="398"/>
      <c r="CF219" s="398"/>
      <c r="CG219" s="398"/>
      <c r="CH219" s="398"/>
      <c r="CI219" s="398"/>
      <c r="CJ219" s="398"/>
      <c r="CK219" s="398"/>
      <c r="CL219" s="398"/>
      <c r="CM219" s="398"/>
      <c r="CN219" s="398"/>
      <c r="CO219" s="398"/>
      <c r="CP219" s="398"/>
      <c r="CQ219" s="398"/>
      <c r="CR219" s="398"/>
      <c r="CS219" s="398"/>
      <c r="CT219" s="398"/>
      <c r="CU219" s="398"/>
      <c r="CV219" s="398"/>
      <c r="CW219" s="398"/>
      <c r="CX219" s="398"/>
      <c r="CY219" s="398"/>
      <c r="CZ219" s="398"/>
      <c r="DA219" s="398"/>
      <c r="DB219" s="398"/>
      <c r="DC219" s="398"/>
      <c r="DD219" s="398"/>
      <c r="DE219" s="398"/>
      <c r="DF219" s="398"/>
      <c r="DG219" s="398"/>
      <c r="DH219" s="399"/>
      <c r="DI219" s="118"/>
    </row>
    <row r="220" spans="1:113" ht="8.25" customHeight="1" x14ac:dyDescent="0.15">
      <c r="A220" s="118"/>
      <c r="B220" s="397"/>
      <c r="C220" s="398"/>
      <c r="D220" s="398"/>
      <c r="E220" s="398"/>
      <c r="F220" s="398"/>
      <c r="G220" s="398"/>
      <c r="H220" s="398"/>
      <c r="I220" s="398"/>
      <c r="J220" s="398"/>
      <c r="K220" s="398"/>
      <c r="L220" s="398"/>
      <c r="M220" s="398"/>
      <c r="N220" s="398"/>
      <c r="O220" s="398"/>
      <c r="P220" s="398"/>
      <c r="Q220" s="398"/>
      <c r="R220" s="398"/>
      <c r="S220" s="398"/>
      <c r="T220" s="398"/>
      <c r="U220" s="398"/>
      <c r="V220" s="398"/>
      <c r="W220" s="398"/>
      <c r="X220" s="398"/>
      <c r="Y220" s="398"/>
      <c r="Z220" s="398"/>
      <c r="AA220" s="398"/>
      <c r="AB220" s="398"/>
      <c r="AC220" s="398"/>
      <c r="AD220" s="398"/>
      <c r="AE220" s="398"/>
      <c r="AF220" s="398"/>
      <c r="AG220" s="398"/>
      <c r="AH220" s="398"/>
      <c r="AI220" s="398"/>
      <c r="AJ220" s="398"/>
      <c r="AK220" s="398"/>
      <c r="AL220" s="398"/>
      <c r="AM220" s="398"/>
      <c r="AN220" s="398"/>
      <c r="AO220" s="398"/>
      <c r="AP220" s="398"/>
      <c r="AQ220" s="398"/>
      <c r="AR220" s="398"/>
      <c r="AS220" s="398"/>
      <c r="AT220" s="398"/>
      <c r="AU220" s="398"/>
      <c r="AV220" s="398"/>
      <c r="AW220" s="398"/>
      <c r="AX220" s="398"/>
      <c r="AY220" s="398"/>
      <c r="AZ220" s="398"/>
      <c r="BA220" s="398"/>
      <c r="BB220" s="398"/>
      <c r="BC220" s="398"/>
      <c r="BD220" s="398"/>
      <c r="BE220" s="398"/>
      <c r="BF220" s="398"/>
      <c r="BG220" s="398"/>
      <c r="BH220" s="398"/>
      <c r="BI220" s="398"/>
      <c r="BJ220" s="398"/>
      <c r="BK220" s="398"/>
      <c r="BL220" s="398"/>
      <c r="BM220" s="398"/>
      <c r="BN220" s="398"/>
      <c r="BO220" s="398"/>
      <c r="BP220" s="398"/>
      <c r="BQ220" s="398"/>
      <c r="BR220" s="398"/>
      <c r="BS220" s="398"/>
      <c r="BT220" s="398"/>
      <c r="BU220" s="398"/>
      <c r="BV220" s="398"/>
      <c r="BW220" s="398"/>
      <c r="BX220" s="398"/>
      <c r="BY220" s="398"/>
      <c r="BZ220" s="398"/>
      <c r="CA220" s="398"/>
      <c r="CB220" s="398"/>
      <c r="CC220" s="398"/>
      <c r="CD220" s="398"/>
      <c r="CE220" s="398"/>
      <c r="CF220" s="398"/>
      <c r="CG220" s="398"/>
      <c r="CH220" s="398"/>
      <c r="CI220" s="398"/>
      <c r="CJ220" s="398"/>
      <c r="CK220" s="398"/>
      <c r="CL220" s="398"/>
      <c r="CM220" s="398"/>
      <c r="CN220" s="398"/>
      <c r="CO220" s="398"/>
      <c r="CP220" s="398"/>
      <c r="CQ220" s="398"/>
      <c r="CR220" s="398"/>
      <c r="CS220" s="398"/>
      <c r="CT220" s="398"/>
      <c r="CU220" s="398"/>
      <c r="CV220" s="398"/>
      <c r="CW220" s="398"/>
      <c r="CX220" s="398"/>
      <c r="CY220" s="398"/>
      <c r="CZ220" s="398"/>
      <c r="DA220" s="398"/>
      <c r="DB220" s="398"/>
      <c r="DC220" s="398"/>
      <c r="DD220" s="398"/>
      <c r="DE220" s="398"/>
      <c r="DF220" s="398"/>
      <c r="DG220" s="398"/>
      <c r="DH220" s="399"/>
      <c r="DI220" s="118"/>
    </row>
    <row r="221" spans="1:113" ht="8.25" customHeight="1" x14ac:dyDescent="0.15">
      <c r="A221" s="118"/>
      <c r="B221" s="397"/>
      <c r="C221" s="398"/>
      <c r="D221" s="398"/>
      <c r="E221" s="398"/>
      <c r="F221" s="398"/>
      <c r="G221" s="398"/>
      <c r="H221" s="398"/>
      <c r="I221" s="398"/>
      <c r="J221" s="398"/>
      <c r="K221" s="398"/>
      <c r="L221" s="398"/>
      <c r="M221" s="398"/>
      <c r="N221" s="398"/>
      <c r="O221" s="398"/>
      <c r="P221" s="398"/>
      <c r="Q221" s="398"/>
      <c r="R221" s="398"/>
      <c r="S221" s="398"/>
      <c r="T221" s="398"/>
      <c r="U221" s="398"/>
      <c r="V221" s="398"/>
      <c r="W221" s="398"/>
      <c r="X221" s="398"/>
      <c r="Y221" s="398"/>
      <c r="Z221" s="398"/>
      <c r="AA221" s="398"/>
      <c r="AB221" s="398"/>
      <c r="AC221" s="398"/>
      <c r="AD221" s="398"/>
      <c r="AE221" s="398"/>
      <c r="AF221" s="398"/>
      <c r="AG221" s="398"/>
      <c r="AH221" s="398"/>
      <c r="AI221" s="398"/>
      <c r="AJ221" s="398"/>
      <c r="AK221" s="398"/>
      <c r="AL221" s="398"/>
      <c r="AM221" s="398"/>
      <c r="AN221" s="398"/>
      <c r="AO221" s="398"/>
      <c r="AP221" s="398"/>
      <c r="AQ221" s="398"/>
      <c r="AR221" s="398"/>
      <c r="AS221" s="398"/>
      <c r="AT221" s="398"/>
      <c r="AU221" s="398"/>
      <c r="AV221" s="398"/>
      <c r="AW221" s="398"/>
      <c r="AX221" s="398"/>
      <c r="AY221" s="398"/>
      <c r="AZ221" s="398"/>
      <c r="BA221" s="398"/>
      <c r="BB221" s="398"/>
      <c r="BC221" s="398"/>
      <c r="BD221" s="398"/>
      <c r="BE221" s="398"/>
      <c r="BF221" s="398"/>
      <c r="BG221" s="398"/>
      <c r="BH221" s="398"/>
      <c r="BI221" s="398"/>
      <c r="BJ221" s="398"/>
      <c r="BK221" s="398"/>
      <c r="BL221" s="398"/>
      <c r="BM221" s="398"/>
      <c r="BN221" s="398"/>
      <c r="BO221" s="398"/>
      <c r="BP221" s="398"/>
      <c r="BQ221" s="398"/>
      <c r="BR221" s="398"/>
      <c r="BS221" s="398"/>
      <c r="BT221" s="398"/>
      <c r="BU221" s="398"/>
      <c r="BV221" s="398"/>
      <c r="BW221" s="398"/>
      <c r="BX221" s="398"/>
      <c r="BY221" s="398"/>
      <c r="BZ221" s="398"/>
      <c r="CA221" s="398"/>
      <c r="CB221" s="398"/>
      <c r="CC221" s="398"/>
      <c r="CD221" s="398"/>
      <c r="CE221" s="398"/>
      <c r="CF221" s="398"/>
      <c r="CG221" s="398"/>
      <c r="CH221" s="398"/>
      <c r="CI221" s="398"/>
      <c r="CJ221" s="398"/>
      <c r="CK221" s="398"/>
      <c r="CL221" s="398"/>
      <c r="CM221" s="398"/>
      <c r="CN221" s="398"/>
      <c r="CO221" s="398"/>
      <c r="CP221" s="398"/>
      <c r="CQ221" s="398"/>
      <c r="CR221" s="398"/>
      <c r="CS221" s="398"/>
      <c r="CT221" s="398"/>
      <c r="CU221" s="398"/>
      <c r="CV221" s="398"/>
      <c r="CW221" s="398"/>
      <c r="CX221" s="398"/>
      <c r="CY221" s="398"/>
      <c r="CZ221" s="398"/>
      <c r="DA221" s="398"/>
      <c r="DB221" s="398"/>
      <c r="DC221" s="398"/>
      <c r="DD221" s="398"/>
      <c r="DE221" s="398"/>
      <c r="DF221" s="398"/>
      <c r="DG221" s="398"/>
      <c r="DH221" s="399"/>
      <c r="DI221" s="118"/>
    </row>
    <row r="222" spans="1:113" ht="8.25" customHeight="1" x14ac:dyDescent="0.15">
      <c r="A222" s="118"/>
      <c r="B222" s="397"/>
      <c r="C222" s="398"/>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398"/>
      <c r="Z222" s="398"/>
      <c r="AA222" s="398"/>
      <c r="AB222" s="398"/>
      <c r="AC222" s="398"/>
      <c r="AD222" s="398"/>
      <c r="AE222" s="398"/>
      <c r="AF222" s="398"/>
      <c r="AG222" s="398"/>
      <c r="AH222" s="398"/>
      <c r="AI222" s="398"/>
      <c r="AJ222" s="398"/>
      <c r="AK222" s="398"/>
      <c r="AL222" s="398"/>
      <c r="AM222" s="398"/>
      <c r="AN222" s="398"/>
      <c r="AO222" s="398"/>
      <c r="AP222" s="398"/>
      <c r="AQ222" s="398"/>
      <c r="AR222" s="398"/>
      <c r="AS222" s="398"/>
      <c r="AT222" s="398"/>
      <c r="AU222" s="398"/>
      <c r="AV222" s="398"/>
      <c r="AW222" s="398"/>
      <c r="AX222" s="398"/>
      <c r="AY222" s="398"/>
      <c r="AZ222" s="398"/>
      <c r="BA222" s="398"/>
      <c r="BB222" s="398"/>
      <c r="BC222" s="398"/>
      <c r="BD222" s="398"/>
      <c r="BE222" s="398"/>
      <c r="BF222" s="398"/>
      <c r="BG222" s="398"/>
      <c r="BH222" s="398"/>
      <c r="BI222" s="398"/>
      <c r="BJ222" s="398"/>
      <c r="BK222" s="398"/>
      <c r="BL222" s="398"/>
      <c r="BM222" s="398"/>
      <c r="BN222" s="398"/>
      <c r="BO222" s="398"/>
      <c r="BP222" s="398"/>
      <c r="BQ222" s="398"/>
      <c r="BR222" s="398"/>
      <c r="BS222" s="398"/>
      <c r="BT222" s="398"/>
      <c r="BU222" s="398"/>
      <c r="BV222" s="398"/>
      <c r="BW222" s="398"/>
      <c r="BX222" s="398"/>
      <c r="BY222" s="398"/>
      <c r="BZ222" s="398"/>
      <c r="CA222" s="398"/>
      <c r="CB222" s="398"/>
      <c r="CC222" s="398"/>
      <c r="CD222" s="398"/>
      <c r="CE222" s="398"/>
      <c r="CF222" s="398"/>
      <c r="CG222" s="398"/>
      <c r="CH222" s="398"/>
      <c r="CI222" s="398"/>
      <c r="CJ222" s="398"/>
      <c r="CK222" s="398"/>
      <c r="CL222" s="398"/>
      <c r="CM222" s="398"/>
      <c r="CN222" s="398"/>
      <c r="CO222" s="398"/>
      <c r="CP222" s="398"/>
      <c r="CQ222" s="398"/>
      <c r="CR222" s="398"/>
      <c r="CS222" s="398"/>
      <c r="CT222" s="398"/>
      <c r="CU222" s="398"/>
      <c r="CV222" s="398"/>
      <c r="CW222" s="398"/>
      <c r="CX222" s="398"/>
      <c r="CY222" s="398"/>
      <c r="CZ222" s="398"/>
      <c r="DA222" s="398"/>
      <c r="DB222" s="398"/>
      <c r="DC222" s="398"/>
      <c r="DD222" s="398"/>
      <c r="DE222" s="398"/>
      <c r="DF222" s="398"/>
      <c r="DG222" s="398"/>
      <c r="DH222" s="399"/>
      <c r="DI222" s="118"/>
    </row>
    <row r="223" spans="1:113" ht="8.25" customHeight="1" x14ac:dyDescent="0.15">
      <c r="A223" s="118"/>
      <c r="B223" s="397"/>
      <c r="C223" s="398"/>
      <c r="D223" s="398"/>
      <c r="E223" s="398"/>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398"/>
      <c r="AB223" s="398"/>
      <c r="AC223" s="398"/>
      <c r="AD223" s="398"/>
      <c r="AE223" s="398"/>
      <c r="AF223" s="398"/>
      <c r="AG223" s="398"/>
      <c r="AH223" s="398"/>
      <c r="AI223" s="398"/>
      <c r="AJ223" s="398"/>
      <c r="AK223" s="398"/>
      <c r="AL223" s="398"/>
      <c r="AM223" s="398"/>
      <c r="AN223" s="398"/>
      <c r="AO223" s="398"/>
      <c r="AP223" s="398"/>
      <c r="AQ223" s="398"/>
      <c r="AR223" s="398"/>
      <c r="AS223" s="398"/>
      <c r="AT223" s="398"/>
      <c r="AU223" s="398"/>
      <c r="AV223" s="398"/>
      <c r="AW223" s="398"/>
      <c r="AX223" s="398"/>
      <c r="AY223" s="398"/>
      <c r="AZ223" s="398"/>
      <c r="BA223" s="398"/>
      <c r="BB223" s="398"/>
      <c r="BC223" s="398"/>
      <c r="BD223" s="398"/>
      <c r="BE223" s="398"/>
      <c r="BF223" s="398"/>
      <c r="BG223" s="398"/>
      <c r="BH223" s="398"/>
      <c r="BI223" s="398"/>
      <c r="BJ223" s="398"/>
      <c r="BK223" s="398"/>
      <c r="BL223" s="398"/>
      <c r="BM223" s="398"/>
      <c r="BN223" s="398"/>
      <c r="BO223" s="398"/>
      <c r="BP223" s="398"/>
      <c r="BQ223" s="398"/>
      <c r="BR223" s="398"/>
      <c r="BS223" s="398"/>
      <c r="BT223" s="398"/>
      <c r="BU223" s="398"/>
      <c r="BV223" s="398"/>
      <c r="BW223" s="398"/>
      <c r="BX223" s="398"/>
      <c r="BY223" s="398"/>
      <c r="BZ223" s="398"/>
      <c r="CA223" s="398"/>
      <c r="CB223" s="398"/>
      <c r="CC223" s="398"/>
      <c r="CD223" s="398"/>
      <c r="CE223" s="398"/>
      <c r="CF223" s="398"/>
      <c r="CG223" s="398"/>
      <c r="CH223" s="398"/>
      <c r="CI223" s="398"/>
      <c r="CJ223" s="398"/>
      <c r="CK223" s="398"/>
      <c r="CL223" s="398"/>
      <c r="CM223" s="398"/>
      <c r="CN223" s="398"/>
      <c r="CO223" s="398"/>
      <c r="CP223" s="398"/>
      <c r="CQ223" s="398"/>
      <c r="CR223" s="398"/>
      <c r="CS223" s="398"/>
      <c r="CT223" s="398"/>
      <c r="CU223" s="398"/>
      <c r="CV223" s="398"/>
      <c r="CW223" s="398"/>
      <c r="CX223" s="398"/>
      <c r="CY223" s="398"/>
      <c r="CZ223" s="398"/>
      <c r="DA223" s="398"/>
      <c r="DB223" s="398"/>
      <c r="DC223" s="398"/>
      <c r="DD223" s="398"/>
      <c r="DE223" s="398"/>
      <c r="DF223" s="398"/>
      <c r="DG223" s="398"/>
      <c r="DH223" s="399"/>
      <c r="DI223" s="118"/>
    </row>
    <row r="224" spans="1:113" ht="8.25" customHeight="1" x14ac:dyDescent="0.15">
      <c r="A224" s="118"/>
      <c r="B224" s="397"/>
      <c r="C224" s="398"/>
      <c r="D224" s="398"/>
      <c r="E224" s="398"/>
      <c r="F224" s="398"/>
      <c r="G224" s="398"/>
      <c r="H224" s="398"/>
      <c r="I224" s="398"/>
      <c r="J224" s="398"/>
      <c r="K224" s="398"/>
      <c r="L224" s="398"/>
      <c r="M224" s="398"/>
      <c r="N224" s="398"/>
      <c r="O224" s="398"/>
      <c r="P224" s="398"/>
      <c r="Q224" s="398"/>
      <c r="R224" s="398"/>
      <c r="S224" s="398"/>
      <c r="T224" s="398"/>
      <c r="U224" s="398"/>
      <c r="V224" s="398"/>
      <c r="W224" s="398"/>
      <c r="X224" s="398"/>
      <c r="Y224" s="398"/>
      <c r="Z224" s="398"/>
      <c r="AA224" s="398"/>
      <c r="AB224" s="398"/>
      <c r="AC224" s="398"/>
      <c r="AD224" s="398"/>
      <c r="AE224" s="398"/>
      <c r="AF224" s="398"/>
      <c r="AG224" s="398"/>
      <c r="AH224" s="398"/>
      <c r="AI224" s="398"/>
      <c r="AJ224" s="398"/>
      <c r="AK224" s="398"/>
      <c r="AL224" s="398"/>
      <c r="AM224" s="398"/>
      <c r="AN224" s="398"/>
      <c r="AO224" s="398"/>
      <c r="AP224" s="398"/>
      <c r="AQ224" s="398"/>
      <c r="AR224" s="398"/>
      <c r="AS224" s="398"/>
      <c r="AT224" s="398"/>
      <c r="AU224" s="398"/>
      <c r="AV224" s="398"/>
      <c r="AW224" s="398"/>
      <c r="AX224" s="398"/>
      <c r="AY224" s="398"/>
      <c r="AZ224" s="398"/>
      <c r="BA224" s="398"/>
      <c r="BB224" s="398"/>
      <c r="BC224" s="398"/>
      <c r="BD224" s="398"/>
      <c r="BE224" s="398"/>
      <c r="BF224" s="398"/>
      <c r="BG224" s="398"/>
      <c r="BH224" s="398"/>
      <c r="BI224" s="398"/>
      <c r="BJ224" s="398"/>
      <c r="BK224" s="398"/>
      <c r="BL224" s="398"/>
      <c r="BM224" s="398"/>
      <c r="BN224" s="398"/>
      <c r="BO224" s="398"/>
      <c r="BP224" s="398"/>
      <c r="BQ224" s="398"/>
      <c r="BR224" s="398"/>
      <c r="BS224" s="398"/>
      <c r="BT224" s="398"/>
      <c r="BU224" s="398"/>
      <c r="BV224" s="398"/>
      <c r="BW224" s="398"/>
      <c r="BX224" s="398"/>
      <c r="BY224" s="398"/>
      <c r="BZ224" s="398"/>
      <c r="CA224" s="398"/>
      <c r="CB224" s="398"/>
      <c r="CC224" s="398"/>
      <c r="CD224" s="398"/>
      <c r="CE224" s="398"/>
      <c r="CF224" s="398"/>
      <c r="CG224" s="398"/>
      <c r="CH224" s="398"/>
      <c r="CI224" s="398"/>
      <c r="CJ224" s="398"/>
      <c r="CK224" s="398"/>
      <c r="CL224" s="398"/>
      <c r="CM224" s="398"/>
      <c r="CN224" s="398"/>
      <c r="CO224" s="398"/>
      <c r="CP224" s="398"/>
      <c r="CQ224" s="398"/>
      <c r="CR224" s="398"/>
      <c r="CS224" s="398"/>
      <c r="CT224" s="398"/>
      <c r="CU224" s="398"/>
      <c r="CV224" s="398"/>
      <c r="CW224" s="398"/>
      <c r="CX224" s="398"/>
      <c r="CY224" s="398"/>
      <c r="CZ224" s="398"/>
      <c r="DA224" s="398"/>
      <c r="DB224" s="398"/>
      <c r="DC224" s="398"/>
      <c r="DD224" s="398"/>
      <c r="DE224" s="398"/>
      <c r="DF224" s="398"/>
      <c r="DG224" s="398"/>
      <c r="DH224" s="399"/>
      <c r="DI224" s="118"/>
    </row>
    <row r="225" spans="1:113" ht="8.25" customHeight="1" x14ac:dyDescent="0.15">
      <c r="A225" s="118"/>
      <c r="B225" s="397"/>
      <c r="C225" s="398"/>
      <c r="D225" s="398"/>
      <c r="E225" s="398"/>
      <c r="F225" s="398"/>
      <c r="G225" s="398"/>
      <c r="H225" s="398"/>
      <c r="I225" s="398"/>
      <c r="J225" s="398"/>
      <c r="K225" s="398"/>
      <c r="L225" s="398"/>
      <c r="M225" s="398"/>
      <c r="N225" s="398"/>
      <c r="O225" s="398"/>
      <c r="P225" s="398"/>
      <c r="Q225" s="398"/>
      <c r="R225" s="398"/>
      <c r="S225" s="398"/>
      <c r="T225" s="398"/>
      <c r="U225" s="398"/>
      <c r="V225" s="398"/>
      <c r="W225" s="398"/>
      <c r="X225" s="398"/>
      <c r="Y225" s="398"/>
      <c r="Z225" s="398"/>
      <c r="AA225" s="398"/>
      <c r="AB225" s="398"/>
      <c r="AC225" s="398"/>
      <c r="AD225" s="398"/>
      <c r="AE225" s="398"/>
      <c r="AF225" s="398"/>
      <c r="AG225" s="398"/>
      <c r="AH225" s="398"/>
      <c r="AI225" s="398"/>
      <c r="AJ225" s="398"/>
      <c r="AK225" s="398"/>
      <c r="AL225" s="398"/>
      <c r="AM225" s="398"/>
      <c r="AN225" s="398"/>
      <c r="AO225" s="398"/>
      <c r="AP225" s="398"/>
      <c r="AQ225" s="398"/>
      <c r="AR225" s="398"/>
      <c r="AS225" s="398"/>
      <c r="AT225" s="398"/>
      <c r="AU225" s="398"/>
      <c r="AV225" s="398"/>
      <c r="AW225" s="398"/>
      <c r="AX225" s="398"/>
      <c r="AY225" s="398"/>
      <c r="AZ225" s="398"/>
      <c r="BA225" s="398"/>
      <c r="BB225" s="398"/>
      <c r="BC225" s="398"/>
      <c r="BD225" s="398"/>
      <c r="BE225" s="398"/>
      <c r="BF225" s="398"/>
      <c r="BG225" s="398"/>
      <c r="BH225" s="398"/>
      <c r="BI225" s="398"/>
      <c r="BJ225" s="398"/>
      <c r="BK225" s="398"/>
      <c r="BL225" s="398"/>
      <c r="BM225" s="398"/>
      <c r="BN225" s="398"/>
      <c r="BO225" s="398"/>
      <c r="BP225" s="398"/>
      <c r="BQ225" s="398"/>
      <c r="BR225" s="398"/>
      <c r="BS225" s="398"/>
      <c r="BT225" s="398"/>
      <c r="BU225" s="398"/>
      <c r="BV225" s="398"/>
      <c r="BW225" s="398"/>
      <c r="BX225" s="398"/>
      <c r="BY225" s="398"/>
      <c r="BZ225" s="398"/>
      <c r="CA225" s="398"/>
      <c r="CB225" s="398"/>
      <c r="CC225" s="398"/>
      <c r="CD225" s="398"/>
      <c r="CE225" s="398"/>
      <c r="CF225" s="398"/>
      <c r="CG225" s="398"/>
      <c r="CH225" s="398"/>
      <c r="CI225" s="398"/>
      <c r="CJ225" s="398"/>
      <c r="CK225" s="398"/>
      <c r="CL225" s="398"/>
      <c r="CM225" s="398"/>
      <c r="CN225" s="398"/>
      <c r="CO225" s="398"/>
      <c r="CP225" s="398"/>
      <c r="CQ225" s="398"/>
      <c r="CR225" s="398"/>
      <c r="CS225" s="398"/>
      <c r="CT225" s="398"/>
      <c r="CU225" s="398"/>
      <c r="CV225" s="398"/>
      <c r="CW225" s="398"/>
      <c r="CX225" s="398"/>
      <c r="CY225" s="398"/>
      <c r="CZ225" s="398"/>
      <c r="DA225" s="398"/>
      <c r="DB225" s="398"/>
      <c r="DC225" s="398"/>
      <c r="DD225" s="398"/>
      <c r="DE225" s="398"/>
      <c r="DF225" s="398"/>
      <c r="DG225" s="398"/>
      <c r="DH225" s="399"/>
      <c r="DI225" s="118"/>
    </row>
    <row r="226" spans="1:113" ht="8.25" customHeight="1" x14ac:dyDescent="0.15">
      <c r="A226" s="118"/>
      <c r="B226" s="397"/>
      <c r="C226" s="398"/>
      <c r="D226" s="398"/>
      <c r="E226" s="398"/>
      <c r="F226" s="398"/>
      <c r="G226" s="398"/>
      <c r="H226" s="398"/>
      <c r="I226" s="398"/>
      <c r="J226" s="398"/>
      <c r="K226" s="398"/>
      <c r="L226" s="398"/>
      <c r="M226" s="398"/>
      <c r="N226" s="398"/>
      <c r="O226" s="398"/>
      <c r="P226" s="398"/>
      <c r="Q226" s="398"/>
      <c r="R226" s="398"/>
      <c r="S226" s="398"/>
      <c r="T226" s="398"/>
      <c r="U226" s="398"/>
      <c r="V226" s="398"/>
      <c r="W226" s="398"/>
      <c r="X226" s="398"/>
      <c r="Y226" s="398"/>
      <c r="Z226" s="398"/>
      <c r="AA226" s="398"/>
      <c r="AB226" s="398"/>
      <c r="AC226" s="398"/>
      <c r="AD226" s="398"/>
      <c r="AE226" s="398"/>
      <c r="AF226" s="398"/>
      <c r="AG226" s="398"/>
      <c r="AH226" s="398"/>
      <c r="AI226" s="398"/>
      <c r="AJ226" s="398"/>
      <c r="AK226" s="398"/>
      <c r="AL226" s="398"/>
      <c r="AM226" s="398"/>
      <c r="AN226" s="398"/>
      <c r="AO226" s="398"/>
      <c r="AP226" s="398"/>
      <c r="AQ226" s="398"/>
      <c r="AR226" s="398"/>
      <c r="AS226" s="398"/>
      <c r="AT226" s="398"/>
      <c r="AU226" s="398"/>
      <c r="AV226" s="398"/>
      <c r="AW226" s="398"/>
      <c r="AX226" s="398"/>
      <c r="AY226" s="398"/>
      <c r="AZ226" s="398"/>
      <c r="BA226" s="398"/>
      <c r="BB226" s="398"/>
      <c r="BC226" s="398"/>
      <c r="BD226" s="398"/>
      <c r="BE226" s="398"/>
      <c r="BF226" s="398"/>
      <c r="BG226" s="398"/>
      <c r="BH226" s="398"/>
      <c r="BI226" s="398"/>
      <c r="BJ226" s="398"/>
      <c r="BK226" s="398"/>
      <c r="BL226" s="398"/>
      <c r="BM226" s="398"/>
      <c r="BN226" s="398"/>
      <c r="BO226" s="398"/>
      <c r="BP226" s="398"/>
      <c r="BQ226" s="398"/>
      <c r="BR226" s="398"/>
      <c r="BS226" s="398"/>
      <c r="BT226" s="398"/>
      <c r="BU226" s="398"/>
      <c r="BV226" s="398"/>
      <c r="BW226" s="398"/>
      <c r="BX226" s="398"/>
      <c r="BY226" s="398"/>
      <c r="BZ226" s="398"/>
      <c r="CA226" s="398"/>
      <c r="CB226" s="398"/>
      <c r="CC226" s="398"/>
      <c r="CD226" s="398"/>
      <c r="CE226" s="398"/>
      <c r="CF226" s="398"/>
      <c r="CG226" s="398"/>
      <c r="CH226" s="398"/>
      <c r="CI226" s="398"/>
      <c r="CJ226" s="398"/>
      <c r="CK226" s="398"/>
      <c r="CL226" s="398"/>
      <c r="CM226" s="398"/>
      <c r="CN226" s="398"/>
      <c r="CO226" s="398"/>
      <c r="CP226" s="398"/>
      <c r="CQ226" s="398"/>
      <c r="CR226" s="398"/>
      <c r="CS226" s="398"/>
      <c r="CT226" s="398"/>
      <c r="CU226" s="398"/>
      <c r="CV226" s="398"/>
      <c r="CW226" s="398"/>
      <c r="CX226" s="398"/>
      <c r="CY226" s="398"/>
      <c r="CZ226" s="398"/>
      <c r="DA226" s="398"/>
      <c r="DB226" s="398"/>
      <c r="DC226" s="398"/>
      <c r="DD226" s="398"/>
      <c r="DE226" s="398"/>
      <c r="DF226" s="398"/>
      <c r="DG226" s="398"/>
      <c r="DH226" s="399"/>
      <c r="DI226" s="118"/>
    </row>
    <row r="227" spans="1:113" ht="8.25" customHeight="1" x14ac:dyDescent="0.15">
      <c r="A227" s="118"/>
      <c r="B227" s="397"/>
      <c r="C227" s="398"/>
      <c r="D227" s="398"/>
      <c r="E227" s="398"/>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c r="AJ227" s="398"/>
      <c r="AK227" s="398"/>
      <c r="AL227" s="398"/>
      <c r="AM227" s="398"/>
      <c r="AN227" s="398"/>
      <c r="AO227" s="398"/>
      <c r="AP227" s="398"/>
      <c r="AQ227" s="398"/>
      <c r="AR227" s="398"/>
      <c r="AS227" s="398"/>
      <c r="AT227" s="398"/>
      <c r="AU227" s="398"/>
      <c r="AV227" s="398"/>
      <c r="AW227" s="398"/>
      <c r="AX227" s="398"/>
      <c r="AY227" s="398"/>
      <c r="AZ227" s="398"/>
      <c r="BA227" s="398"/>
      <c r="BB227" s="398"/>
      <c r="BC227" s="398"/>
      <c r="BD227" s="398"/>
      <c r="BE227" s="398"/>
      <c r="BF227" s="398"/>
      <c r="BG227" s="398"/>
      <c r="BH227" s="398"/>
      <c r="BI227" s="398"/>
      <c r="BJ227" s="398"/>
      <c r="BK227" s="398"/>
      <c r="BL227" s="398"/>
      <c r="BM227" s="398"/>
      <c r="BN227" s="398"/>
      <c r="BO227" s="398"/>
      <c r="BP227" s="398"/>
      <c r="BQ227" s="398"/>
      <c r="BR227" s="398"/>
      <c r="BS227" s="398"/>
      <c r="BT227" s="398"/>
      <c r="BU227" s="398"/>
      <c r="BV227" s="398"/>
      <c r="BW227" s="398"/>
      <c r="BX227" s="398"/>
      <c r="BY227" s="398"/>
      <c r="BZ227" s="398"/>
      <c r="CA227" s="398"/>
      <c r="CB227" s="398"/>
      <c r="CC227" s="398"/>
      <c r="CD227" s="398"/>
      <c r="CE227" s="398"/>
      <c r="CF227" s="398"/>
      <c r="CG227" s="398"/>
      <c r="CH227" s="398"/>
      <c r="CI227" s="398"/>
      <c r="CJ227" s="398"/>
      <c r="CK227" s="398"/>
      <c r="CL227" s="398"/>
      <c r="CM227" s="398"/>
      <c r="CN227" s="398"/>
      <c r="CO227" s="398"/>
      <c r="CP227" s="398"/>
      <c r="CQ227" s="398"/>
      <c r="CR227" s="398"/>
      <c r="CS227" s="398"/>
      <c r="CT227" s="398"/>
      <c r="CU227" s="398"/>
      <c r="CV227" s="398"/>
      <c r="CW227" s="398"/>
      <c r="CX227" s="398"/>
      <c r="CY227" s="398"/>
      <c r="CZ227" s="398"/>
      <c r="DA227" s="398"/>
      <c r="DB227" s="398"/>
      <c r="DC227" s="398"/>
      <c r="DD227" s="398"/>
      <c r="DE227" s="398"/>
      <c r="DF227" s="398"/>
      <c r="DG227" s="398"/>
      <c r="DH227" s="399"/>
      <c r="DI227" s="118"/>
    </row>
    <row r="228" spans="1:113" ht="8.25" customHeight="1" x14ac:dyDescent="0.15">
      <c r="A228" s="118"/>
      <c r="B228" s="397"/>
      <c r="C228" s="398"/>
      <c r="D228" s="398"/>
      <c r="E228" s="398"/>
      <c r="F228" s="398"/>
      <c r="G228" s="398"/>
      <c r="H228" s="398"/>
      <c r="I228" s="398"/>
      <c r="J228" s="398"/>
      <c r="K228" s="398"/>
      <c r="L228" s="398"/>
      <c r="M228" s="398"/>
      <c r="N228" s="398"/>
      <c r="O228" s="398"/>
      <c r="P228" s="398"/>
      <c r="Q228" s="398"/>
      <c r="R228" s="398"/>
      <c r="S228" s="398"/>
      <c r="T228" s="398"/>
      <c r="U228" s="398"/>
      <c r="V228" s="398"/>
      <c r="W228" s="398"/>
      <c r="X228" s="398"/>
      <c r="Y228" s="398"/>
      <c r="Z228" s="398"/>
      <c r="AA228" s="398"/>
      <c r="AB228" s="398"/>
      <c r="AC228" s="398"/>
      <c r="AD228" s="398"/>
      <c r="AE228" s="398"/>
      <c r="AF228" s="398"/>
      <c r="AG228" s="398"/>
      <c r="AH228" s="398"/>
      <c r="AI228" s="398"/>
      <c r="AJ228" s="398"/>
      <c r="AK228" s="398"/>
      <c r="AL228" s="398"/>
      <c r="AM228" s="398"/>
      <c r="AN228" s="398"/>
      <c r="AO228" s="398"/>
      <c r="AP228" s="398"/>
      <c r="AQ228" s="398"/>
      <c r="AR228" s="398"/>
      <c r="AS228" s="398"/>
      <c r="AT228" s="398"/>
      <c r="AU228" s="398"/>
      <c r="AV228" s="398"/>
      <c r="AW228" s="398"/>
      <c r="AX228" s="398"/>
      <c r="AY228" s="398"/>
      <c r="AZ228" s="398"/>
      <c r="BA228" s="398"/>
      <c r="BB228" s="398"/>
      <c r="BC228" s="398"/>
      <c r="BD228" s="398"/>
      <c r="BE228" s="398"/>
      <c r="BF228" s="398"/>
      <c r="BG228" s="398"/>
      <c r="BH228" s="398"/>
      <c r="BI228" s="398"/>
      <c r="BJ228" s="398"/>
      <c r="BK228" s="398"/>
      <c r="BL228" s="398"/>
      <c r="BM228" s="398"/>
      <c r="BN228" s="398"/>
      <c r="BO228" s="398"/>
      <c r="BP228" s="398"/>
      <c r="BQ228" s="398"/>
      <c r="BR228" s="398"/>
      <c r="BS228" s="398"/>
      <c r="BT228" s="398"/>
      <c r="BU228" s="398"/>
      <c r="BV228" s="398"/>
      <c r="BW228" s="398"/>
      <c r="BX228" s="398"/>
      <c r="BY228" s="398"/>
      <c r="BZ228" s="398"/>
      <c r="CA228" s="398"/>
      <c r="CB228" s="398"/>
      <c r="CC228" s="398"/>
      <c r="CD228" s="398"/>
      <c r="CE228" s="398"/>
      <c r="CF228" s="398"/>
      <c r="CG228" s="398"/>
      <c r="CH228" s="398"/>
      <c r="CI228" s="398"/>
      <c r="CJ228" s="398"/>
      <c r="CK228" s="398"/>
      <c r="CL228" s="398"/>
      <c r="CM228" s="398"/>
      <c r="CN228" s="398"/>
      <c r="CO228" s="398"/>
      <c r="CP228" s="398"/>
      <c r="CQ228" s="398"/>
      <c r="CR228" s="398"/>
      <c r="CS228" s="398"/>
      <c r="CT228" s="398"/>
      <c r="CU228" s="398"/>
      <c r="CV228" s="398"/>
      <c r="CW228" s="398"/>
      <c r="CX228" s="398"/>
      <c r="CY228" s="398"/>
      <c r="CZ228" s="398"/>
      <c r="DA228" s="398"/>
      <c r="DB228" s="398"/>
      <c r="DC228" s="398"/>
      <c r="DD228" s="398"/>
      <c r="DE228" s="398"/>
      <c r="DF228" s="398"/>
      <c r="DG228" s="398"/>
      <c r="DH228" s="399"/>
      <c r="DI228" s="118"/>
    </row>
    <row r="229" spans="1:113" ht="8.25" customHeight="1" x14ac:dyDescent="0.15">
      <c r="A229" s="118"/>
      <c r="B229" s="397"/>
      <c r="C229" s="398"/>
      <c r="D229" s="398"/>
      <c r="E229" s="398"/>
      <c r="F229" s="398"/>
      <c r="G229" s="398"/>
      <c r="H229" s="398"/>
      <c r="I229" s="398"/>
      <c r="J229" s="398"/>
      <c r="K229" s="398"/>
      <c r="L229" s="398"/>
      <c r="M229" s="398"/>
      <c r="N229" s="398"/>
      <c r="O229" s="398"/>
      <c r="P229" s="398"/>
      <c r="Q229" s="398"/>
      <c r="R229" s="398"/>
      <c r="S229" s="398"/>
      <c r="T229" s="398"/>
      <c r="U229" s="398"/>
      <c r="V229" s="398"/>
      <c r="W229" s="398"/>
      <c r="X229" s="398"/>
      <c r="Y229" s="398"/>
      <c r="Z229" s="398"/>
      <c r="AA229" s="398"/>
      <c r="AB229" s="398"/>
      <c r="AC229" s="398"/>
      <c r="AD229" s="398"/>
      <c r="AE229" s="398"/>
      <c r="AF229" s="398"/>
      <c r="AG229" s="398"/>
      <c r="AH229" s="398"/>
      <c r="AI229" s="398"/>
      <c r="AJ229" s="398"/>
      <c r="AK229" s="398"/>
      <c r="AL229" s="398"/>
      <c r="AM229" s="398"/>
      <c r="AN229" s="398"/>
      <c r="AO229" s="398"/>
      <c r="AP229" s="398"/>
      <c r="AQ229" s="398"/>
      <c r="AR229" s="398"/>
      <c r="AS229" s="398"/>
      <c r="AT229" s="398"/>
      <c r="AU229" s="398"/>
      <c r="AV229" s="398"/>
      <c r="AW229" s="398"/>
      <c r="AX229" s="398"/>
      <c r="AY229" s="398"/>
      <c r="AZ229" s="398"/>
      <c r="BA229" s="398"/>
      <c r="BB229" s="398"/>
      <c r="BC229" s="398"/>
      <c r="BD229" s="398"/>
      <c r="BE229" s="398"/>
      <c r="BF229" s="398"/>
      <c r="BG229" s="398"/>
      <c r="BH229" s="398"/>
      <c r="BI229" s="398"/>
      <c r="BJ229" s="398"/>
      <c r="BK229" s="398"/>
      <c r="BL229" s="398"/>
      <c r="BM229" s="398"/>
      <c r="BN229" s="398"/>
      <c r="BO229" s="398"/>
      <c r="BP229" s="398"/>
      <c r="BQ229" s="398"/>
      <c r="BR229" s="398"/>
      <c r="BS229" s="398"/>
      <c r="BT229" s="398"/>
      <c r="BU229" s="398"/>
      <c r="BV229" s="398"/>
      <c r="BW229" s="398"/>
      <c r="BX229" s="398"/>
      <c r="BY229" s="398"/>
      <c r="BZ229" s="398"/>
      <c r="CA229" s="398"/>
      <c r="CB229" s="398"/>
      <c r="CC229" s="398"/>
      <c r="CD229" s="398"/>
      <c r="CE229" s="398"/>
      <c r="CF229" s="398"/>
      <c r="CG229" s="398"/>
      <c r="CH229" s="398"/>
      <c r="CI229" s="398"/>
      <c r="CJ229" s="398"/>
      <c r="CK229" s="398"/>
      <c r="CL229" s="398"/>
      <c r="CM229" s="398"/>
      <c r="CN229" s="398"/>
      <c r="CO229" s="398"/>
      <c r="CP229" s="398"/>
      <c r="CQ229" s="398"/>
      <c r="CR229" s="398"/>
      <c r="CS229" s="398"/>
      <c r="CT229" s="398"/>
      <c r="CU229" s="398"/>
      <c r="CV229" s="398"/>
      <c r="CW229" s="398"/>
      <c r="CX229" s="398"/>
      <c r="CY229" s="398"/>
      <c r="CZ229" s="398"/>
      <c r="DA229" s="398"/>
      <c r="DB229" s="398"/>
      <c r="DC229" s="398"/>
      <c r="DD229" s="398"/>
      <c r="DE229" s="398"/>
      <c r="DF229" s="398"/>
      <c r="DG229" s="398"/>
      <c r="DH229" s="399"/>
      <c r="DI229" s="118"/>
    </row>
    <row r="230" spans="1:113" ht="8.25" customHeight="1" x14ac:dyDescent="0.15">
      <c r="A230" s="118"/>
      <c r="B230" s="397"/>
      <c r="C230" s="398"/>
      <c r="D230" s="398"/>
      <c r="E230" s="398"/>
      <c r="F230" s="398"/>
      <c r="G230" s="398"/>
      <c r="H230" s="398"/>
      <c r="I230" s="398"/>
      <c r="J230" s="398"/>
      <c r="K230" s="398"/>
      <c r="L230" s="398"/>
      <c r="M230" s="398"/>
      <c r="N230" s="398"/>
      <c r="O230" s="398"/>
      <c r="P230" s="398"/>
      <c r="Q230" s="398"/>
      <c r="R230" s="398"/>
      <c r="S230" s="398"/>
      <c r="T230" s="398"/>
      <c r="U230" s="398"/>
      <c r="V230" s="398"/>
      <c r="W230" s="398"/>
      <c r="X230" s="398"/>
      <c r="Y230" s="398"/>
      <c r="Z230" s="398"/>
      <c r="AA230" s="398"/>
      <c r="AB230" s="398"/>
      <c r="AC230" s="398"/>
      <c r="AD230" s="398"/>
      <c r="AE230" s="398"/>
      <c r="AF230" s="398"/>
      <c r="AG230" s="398"/>
      <c r="AH230" s="398"/>
      <c r="AI230" s="398"/>
      <c r="AJ230" s="398"/>
      <c r="AK230" s="398"/>
      <c r="AL230" s="398"/>
      <c r="AM230" s="398"/>
      <c r="AN230" s="398"/>
      <c r="AO230" s="398"/>
      <c r="AP230" s="398"/>
      <c r="AQ230" s="398"/>
      <c r="AR230" s="398"/>
      <c r="AS230" s="398"/>
      <c r="AT230" s="398"/>
      <c r="AU230" s="398"/>
      <c r="AV230" s="398"/>
      <c r="AW230" s="398"/>
      <c r="AX230" s="398"/>
      <c r="AY230" s="398"/>
      <c r="AZ230" s="398"/>
      <c r="BA230" s="398"/>
      <c r="BB230" s="398"/>
      <c r="BC230" s="398"/>
      <c r="BD230" s="398"/>
      <c r="BE230" s="398"/>
      <c r="BF230" s="398"/>
      <c r="BG230" s="398"/>
      <c r="BH230" s="398"/>
      <c r="BI230" s="398"/>
      <c r="BJ230" s="398"/>
      <c r="BK230" s="398"/>
      <c r="BL230" s="398"/>
      <c r="BM230" s="398"/>
      <c r="BN230" s="398"/>
      <c r="BO230" s="398"/>
      <c r="BP230" s="398"/>
      <c r="BQ230" s="398"/>
      <c r="BR230" s="398"/>
      <c r="BS230" s="398"/>
      <c r="BT230" s="398"/>
      <c r="BU230" s="398"/>
      <c r="BV230" s="398"/>
      <c r="BW230" s="398"/>
      <c r="BX230" s="398"/>
      <c r="BY230" s="398"/>
      <c r="BZ230" s="398"/>
      <c r="CA230" s="398"/>
      <c r="CB230" s="398"/>
      <c r="CC230" s="398"/>
      <c r="CD230" s="398"/>
      <c r="CE230" s="398"/>
      <c r="CF230" s="398"/>
      <c r="CG230" s="398"/>
      <c r="CH230" s="398"/>
      <c r="CI230" s="398"/>
      <c r="CJ230" s="398"/>
      <c r="CK230" s="398"/>
      <c r="CL230" s="398"/>
      <c r="CM230" s="398"/>
      <c r="CN230" s="398"/>
      <c r="CO230" s="398"/>
      <c r="CP230" s="398"/>
      <c r="CQ230" s="398"/>
      <c r="CR230" s="398"/>
      <c r="CS230" s="398"/>
      <c r="CT230" s="398"/>
      <c r="CU230" s="398"/>
      <c r="CV230" s="398"/>
      <c r="CW230" s="398"/>
      <c r="CX230" s="398"/>
      <c r="CY230" s="398"/>
      <c r="CZ230" s="398"/>
      <c r="DA230" s="398"/>
      <c r="DB230" s="398"/>
      <c r="DC230" s="398"/>
      <c r="DD230" s="398"/>
      <c r="DE230" s="398"/>
      <c r="DF230" s="398"/>
      <c r="DG230" s="398"/>
      <c r="DH230" s="399"/>
      <c r="DI230" s="118"/>
    </row>
    <row r="231" spans="1:113" ht="8.25" customHeight="1" x14ac:dyDescent="0.15">
      <c r="A231" s="118"/>
      <c r="B231" s="397"/>
      <c r="C231" s="398"/>
      <c r="D231" s="398"/>
      <c r="E231" s="398"/>
      <c r="F231" s="398"/>
      <c r="G231" s="398"/>
      <c r="H231" s="398"/>
      <c r="I231" s="398"/>
      <c r="J231" s="398"/>
      <c r="K231" s="398"/>
      <c r="L231" s="398"/>
      <c r="M231" s="398"/>
      <c r="N231" s="398"/>
      <c r="O231" s="398"/>
      <c r="P231" s="398"/>
      <c r="Q231" s="398"/>
      <c r="R231" s="398"/>
      <c r="S231" s="398"/>
      <c r="T231" s="398"/>
      <c r="U231" s="398"/>
      <c r="V231" s="398"/>
      <c r="W231" s="398"/>
      <c r="X231" s="398"/>
      <c r="Y231" s="398"/>
      <c r="Z231" s="398"/>
      <c r="AA231" s="398"/>
      <c r="AB231" s="398"/>
      <c r="AC231" s="398"/>
      <c r="AD231" s="398"/>
      <c r="AE231" s="398"/>
      <c r="AF231" s="398"/>
      <c r="AG231" s="398"/>
      <c r="AH231" s="398"/>
      <c r="AI231" s="398"/>
      <c r="AJ231" s="398"/>
      <c r="AK231" s="398"/>
      <c r="AL231" s="398"/>
      <c r="AM231" s="398"/>
      <c r="AN231" s="398"/>
      <c r="AO231" s="398"/>
      <c r="AP231" s="398"/>
      <c r="AQ231" s="398"/>
      <c r="AR231" s="398"/>
      <c r="AS231" s="398"/>
      <c r="AT231" s="398"/>
      <c r="AU231" s="398"/>
      <c r="AV231" s="398"/>
      <c r="AW231" s="398"/>
      <c r="AX231" s="398"/>
      <c r="AY231" s="398"/>
      <c r="AZ231" s="398"/>
      <c r="BA231" s="398"/>
      <c r="BB231" s="398"/>
      <c r="BC231" s="398"/>
      <c r="BD231" s="398"/>
      <c r="BE231" s="398"/>
      <c r="BF231" s="398"/>
      <c r="BG231" s="398"/>
      <c r="BH231" s="398"/>
      <c r="BI231" s="398"/>
      <c r="BJ231" s="398"/>
      <c r="BK231" s="398"/>
      <c r="BL231" s="398"/>
      <c r="BM231" s="398"/>
      <c r="BN231" s="398"/>
      <c r="BO231" s="398"/>
      <c r="BP231" s="398"/>
      <c r="BQ231" s="398"/>
      <c r="BR231" s="398"/>
      <c r="BS231" s="398"/>
      <c r="BT231" s="398"/>
      <c r="BU231" s="398"/>
      <c r="BV231" s="398"/>
      <c r="BW231" s="398"/>
      <c r="BX231" s="398"/>
      <c r="BY231" s="398"/>
      <c r="BZ231" s="398"/>
      <c r="CA231" s="398"/>
      <c r="CB231" s="398"/>
      <c r="CC231" s="398"/>
      <c r="CD231" s="398"/>
      <c r="CE231" s="398"/>
      <c r="CF231" s="398"/>
      <c r="CG231" s="398"/>
      <c r="CH231" s="398"/>
      <c r="CI231" s="398"/>
      <c r="CJ231" s="398"/>
      <c r="CK231" s="398"/>
      <c r="CL231" s="398"/>
      <c r="CM231" s="398"/>
      <c r="CN231" s="398"/>
      <c r="CO231" s="398"/>
      <c r="CP231" s="398"/>
      <c r="CQ231" s="398"/>
      <c r="CR231" s="398"/>
      <c r="CS231" s="398"/>
      <c r="CT231" s="398"/>
      <c r="CU231" s="398"/>
      <c r="CV231" s="398"/>
      <c r="CW231" s="398"/>
      <c r="CX231" s="398"/>
      <c r="CY231" s="398"/>
      <c r="CZ231" s="398"/>
      <c r="DA231" s="398"/>
      <c r="DB231" s="398"/>
      <c r="DC231" s="398"/>
      <c r="DD231" s="398"/>
      <c r="DE231" s="398"/>
      <c r="DF231" s="398"/>
      <c r="DG231" s="398"/>
      <c r="DH231" s="399"/>
      <c r="DI231" s="118"/>
    </row>
    <row r="232" spans="1:113" ht="8.25" customHeight="1" x14ac:dyDescent="0.15">
      <c r="A232" s="118"/>
      <c r="B232" s="397"/>
      <c r="C232" s="398"/>
      <c r="D232" s="398"/>
      <c r="E232" s="398"/>
      <c r="F232" s="398"/>
      <c r="G232" s="398"/>
      <c r="H232" s="398"/>
      <c r="I232" s="398"/>
      <c r="J232" s="398"/>
      <c r="K232" s="398"/>
      <c r="L232" s="398"/>
      <c r="M232" s="398"/>
      <c r="N232" s="398"/>
      <c r="O232" s="398"/>
      <c r="P232" s="398"/>
      <c r="Q232" s="398"/>
      <c r="R232" s="398"/>
      <c r="S232" s="398"/>
      <c r="T232" s="398"/>
      <c r="U232" s="398"/>
      <c r="V232" s="398"/>
      <c r="W232" s="398"/>
      <c r="X232" s="398"/>
      <c r="Y232" s="398"/>
      <c r="Z232" s="398"/>
      <c r="AA232" s="398"/>
      <c r="AB232" s="398"/>
      <c r="AC232" s="398"/>
      <c r="AD232" s="398"/>
      <c r="AE232" s="398"/>
      <c r="AF232" s="398"/>
      <c r="AG232" s="398"/>
      <c r="AH232" s="398"/>
      <c r="AI232" s="398"/>
      <c r="AJ232" s="398"/>
      <c r="AK232" s="398"/>
      <c r="AL232" s="398"/>
      <c r="AM232" s="398"/>
      <c r="AN232" s="398"/>
      <c r="AO232" s="398"/>
      <c r="AP232" s="398"/>
      <c r="AQ232" s="398"/>
      <c r="AR232" s="398"/>
      <c r="AS232" s="398"/>
      <c r="AT232" s="398"/>
      <c r="AU232" s="398"/>
      <c r="AV232" s="398"/>
      <c r="AW232" s="398"/>
      <c r="AX232" s="398"/>
      <c r="AY232" s="398"/>
      <c r="AZ232" s="398"/>
      <c r="BA232" s="398"/>
      <c r="BB232" s="398"/>
      <c r="BC232" s="398"/>
      <c r="BD232" s="398"/>
      <c r="BE232" s="398"/>
      <c r="BF232" s="398"/>
      <c r="BG232" s="398"/>
      <c r="BH232" s="398"/>
      <c r="BI232" s="398"/>
      <c r="BJ232" s="398"/>
      <c r="BK232" s="398"/>
      <c r="BL232" s="398"/>
      <c r="BM232" s="398"/>
      <c r="BN232" s="398"/>
      <c r="BO232" s="398"/>
      <c r="BP232" s="398"/>
      <c r="BQ232" s="398"/>
      <c r="BR232" s="398"/>
      <c r="BS232" s="398"/>
      <c r="BT232" s="398"/>
      <c r="BU232" s="398"/>
      <c r="BV232" s="398"/>
      <c r="BW232" s="398"/>
      <c r="BX232" s="398"/>
      <c r="BY232" s="398"/>
      <c r="BZ232" s="398"/>
      <c r="CA232" s="398"/>
      <c r="CB232" s="398"/>
      <c r="CC232" s="398"/>
      <c r="CD232" s="398"/>
      <c r="CE232" s="398"/>
      <c r="CF232" s="398"/>
      <c r="CG232" s="398"/>
      <c r="CH232" s="398"/>
      <c r="CI232" s="398"/>
      <c r="CJ232" s="398"/>
      <c r="CK232" s="398"/>
      <c r="CL232" s="398"/>
      <c r="CM232" s="398"/>
      <c r="CN232" s="398"/>
      <c r="CO232" s="398"/>
      <c r="CP232" s="398"/>
      <c r="CQ232" s="398"/>
      <c r="CR232" s="398"/>
      <c r="CS232" s="398"/>
      <c r="CT232" s="398"/>
      <c r="CU232" s="398"/>
      <c r="CV232" s="398"/>
      <c r="CW232" s="398"/>
      <c r="CX232" s="398"/>
      <c r="CY232" s="398"/>
      <c r="CZ232" s="398"/>
      <c r="DA232" s="398"/>
      <c r="DB232" s="398"/>
      <c r="DC232" s="398"/>
      <c r="DD232" s="398"/>
      <c r="DE232" s="398"/>
      <c r="DF232" s="398"/>
      <c r="DG232" s="398"/>
      <c r="DH232" s="399"/>
      <c r="DI232" s="118"/>
    </row>
    <row r="233" spans="1:113" ht="8.25" customHeight="1" x14ac:dyDescent="0.15">
      <c r="A233" s="118"/>
      <c r="B233" s="397"/>
      <c r="C233" s="398"/>
      <c r="D233" s="398"/>
      <c r="E233" s="398"/>
      <c r="F233" s="398"/>
      <c r="G233" s="398"/>
      <c r="H233" s="398"/>
      <c r="I233" s="398"/>
      <c r="J233" s="398"/>
      <c r="K233" s="398"/>
      <c r="L233" s="398"/>
      <c r="M233" s="398"/>
      <c r="N233" s="398"/>
      <c r="O233" s="398"/>
      <c r="P233" s="398"/>
      <c r="Q233" s="398"/>
      <c r="R233" s="398"/>
      <c r="S233" s="398"/>
      <c r="T233" s="398"/>
      <c r="U233" s="398"/>
      <c r="V233" s="398"/>
      <c r="W233" s="398"/>
      <c r="X233" s="398"/>
      <c r="Y233" s="398"/>
      <c r="Z233" s="398"/>
      <c r="AA233" s="398"/>
      <c r="AB233" s="398"/>
      <c r="AC233" s="398"/>
      <c r="AD233" s="398"/>
      <c r="AE233" s="398"/>
      <c r="AF233" s="398"/>
      <c r="AG233" s="398"/>
      <c r="AH233" s="398"/>
      <c r="AI233" s="398"/>
      <c r="AJ233" s="398"/>
      <c r="AK233" s="398"/>
      <c r="AL233" s="398"/>
      <c r="AM233" s="398"/>
      <c r="AN233" s="398"/>
      <c r="AO233" s="398"/>
      <c r="AP233" s="398"/>
      <c r="AQ233" s="398"/>
      <c r="AR233" s="398"/>
      <c r="AS233" s="398"/>
      <c r="AT233" s="398"/>
      <c r="AU233" s="398"/>
      <c r="AV233" s="398"/>
      <c r="AW233" s="398"/>
      <c r="AX233" s="398"/>
      <c r="AY233" s="398"/>
      <c r="AZ233" s="398"/>
      <c r="BA233" s="398"/>
      <c r="BB233" s="398"/>
      <c r="BC233" s="398"/>
      <c r="BD233" s="398"/>
      <c r="BE233" s="398"/>
      <c r="BF233" s="398"/>
      <c r="BG233" s="398"/>
      <c r="BH233" s="398"/>
      <c r="BI233" s="398"/>
      <c r="BJ233" s="398"/>
      <c r="BK233" s="398"/>
      <c r="BL233" s="398"/>
      <c r="BM233" s="398"/>
      <c r="BN233" s="398"/>
      <c r="BO233" s="398"/>
      <c r="BP233" s="398"/>
      <c r="BQ233" s="398"/>
      <c r="BR233" s="398"/>
      <c r="BS233" s="398"/>
      <c r="BT233" s="398"/>
      <c r="BU233" s="398"/>
      <c r="BV233" s="398"/>
      <c r="BW233" s="398"/>
      <c r="BX233" s="398"/>
      <c r="BY233" s="398"/>
      <c r="BZ233" s="398"/>
      <c r="CA233" s="398"/>
      <c r="CB233" s="398"/>
      <c r="CC233" s="398"/>
      <c r="CD233" s="398"/>
      <c r="CE233" s="398"/>
      <c r="CF233" s="398"/>
      <c r="CG233" s="398"/>
      <c r="CH233" s="398"/>
      <c r="CI233" s="398"/>
      <c r="CJ233" s="398"/>
      <c r="CK233" s="398"/>
      <c r="CL233" s="398"/>
      <c r="CM233" s="398"/>
      <c r="CN233" s="398"/>
      <c r="CO233" s="398"/>
      <c r="CP233" s="398"/>
      <c r="CQ233" s="398"/>
      <c r="CR233" s="398"/>
      <c r="CS233" s="398"/>
      <c r="CT233" s="398"/>
      <c r="CU233" s="398"/>
      <c r="CV233" s="398"/>
      <c r="CW233" s="398"/>
      <c r="CX233" s="398"/>
      <c r="CY233" s="398"/>
      <c r="CZ233" s="398"/>
      <c r="DA233" s="398"/>
      <c r="DB233" s="398"/>
      <c r="DC233" s="398"/>
      <c r="DD233" s="398"/>
      <c r="DE233" s="398"/>
      <c r="DF233" s="398"/>
      <c r="DG233" s="398"/>
      <c r="DH233" s="399"/>
      <c r="DI233" s="118"/>
    </row>
    <row r="234" spans="1:113" ht="8.25" customHeight="1" x14ac:dyDescent="0.15">
      <c r="A234" s="118"/>
      <c r="B234" s="397"/>
      <c r="C234" s="398"/>
      <c r="D234" s="398"/>
      <c r="E234" s="398"/>
      <c r="F234" s="398"/>
      <c r="G234" s="398"/>
      <c r="H234" s="398"/>
      <c r="I234" s="398"/>
      <c r="J234" s="398"/>
      <c r="K234" s="398"/>
      <c r="L234" s="398"/>
      <c r="M234" s="398"/>
      <c r="N234" s="398"/>
      <c r="O234" s="398"/>
      <c r="P234" s="398"/>
      <c r="Q234" s="398"/>
      <c r="R234" s="398"/>
      <c r="S234" s="398"/>
      <c r="T234" s="398"/>
      <c r="U234" s="398"/>
      <c r="V234" s="398"/>
      <c r="W234" s="398"/>
      <c r="X234" s="398"/>
      <c r="Y234" s="398"/>
      <c r="Z234" s="398"/>
      <c r="AA234" s="398"/>
      <c r="AB234" s="398"/>
      <c r="AC234" s="398"/>
      <c r="AD234" s="398"/>
      <c r="AE234" s="398"/>
      <c r="AF234" s="398"/>
      <c r="AG234" s="398"/>
      <c r="AH234" s="398"/>
      <c r="AI234" s="398"/>
      <c r="AJ234" s="398"/>
      <c r="AK234" s="398"/>
      <c r="AL234" s="398"/>
      <c r="AM234" s="398"/>
      <c r="AN234" s="398"/>
      <c r="AO234" s="398"/>
      <c r="AP234" s="398"/>
      <c r="AQ234" s="398"/>
      <c r="AR234" s="398"/>
      <c r="AS234" s="398"/>
      <c r="AT234" s="398"/>
      <c r="AU234" s="398"/>
      <c r="AV234" s="398"/>
      <c r="AW234" s="398"/>
      <c r="AX234" s="398"/>
      <c r="AY234" s="398"/>
      <c r="AZ234" s="398"/>
      <c r="BA234" s="398"/>
      <c r="BB234" s="398"/>
      <c r="BC234" s="398"/>
      <c r="BD234" s="398"/>
      <c r="BE234" s="398"/>
      <c r="BF234" s="398"/>
      <c r="BG234" s="398"/>
      <c r="BH234" s="398"/>
      <c r="BI234" s="398"/>
      <c r="BJ234" s="398"/>
      <c r="BK234" s="398"/>
      <c r="BL234" s="398"/>
      <c r="BM234" s="398"/>
      <c r="BN234" s="398"/>
      <c r="BO234" s="398"/>
      <c r="BP234" s="398"/>
      <c r="BQ234" s="398"/>
      <c r="BR234" s="398"/>
      <c r="BS234" s="398"/>
      <c r="BT234" s="398"/>
      <c r="BU234" s="398"/>
      <c r="BV234" s="398"/>
      <c r="BW234" s="398"/>
      <c r="BX234" s="398"/>
      <c r="BY234" s="398"/>
      <c r="BZ234" s="398"/>
      <c r="CA234" s="398"/>
      <c r="CB234" s="398"/>
      <c r="CC234" s="398"/>
      <c r="CD234" s="398"/>
      <c r="CE234" s="398"/>
      <c r="CF234" s="398"/>
      <c r="CG234" s="398"/>
      <c r="CH234" s="398"/>
      <c r="CI234" s="398"/>
      <c r="CJ234" s="398"/>
      <c r="CK234" s="398"/>
      <c r="CL234" s="398"/>
      <c r="CM234" s="398"/>
      <c r="CN234" s="398"/>
      <c r="CO234" s="398"/>
      <c r="CP234" s="398"/>
      <c r="CQ234" s="398"/>
      <c r="CR234" s="398"/>
      <c r="CS234" s="398"/>
      <c r="CT234" s="398"/>
      <c r="CU234" s="398"/>
      <c r="CV234" s="398"/>
      <c r="CW234" s="398"/>
      <c r="CX234" s="398"/>
      <c r="CY234" s="398"/>
      <c r="CZ234" s="398"/>
      <c r="DA234" s="398"/>
      <c r="DB234" s="398"/>
      <c r="DC234" s="398"/>
      <c r="DD234" s="398"/>
      <c r="DE234" s="398"/>
      <c r="DF234" s="398"/>
      <c r="DG234" s="398"/>
      <c r="DH234" s="399"/>
      <c r="DI234" s="118"/>
    </row>
    <row r="235" spans="1:113" ht="8.25" customHeight="1" x14ac:dyDescent="0.15">
      <c r="A235" s="118"/>
      <c r="B235" s="397"/>
      <c r="C235" s="398"/>
      <c r="D235" s="398"/>
      <c r="E235" s="398"/>
      <c r="F235" s="398"/>
      <c r="G235" s="398"/>
      <c r="H235" s="398"/>
      <c r="I235" s="398"/>
      <c r="J235" s="398"/>
      <c r="K235" s="398"/>
      <c r="L235" s="398"/>
      <c r="M235" s="398"/>
      <c r="N235" s="398"/>
      <c r="O235" s="398"/>
      <c r="P235" s="398"/>
      <c r="Q235" s="398"/>
      <c r="R235" s="398"/>
      <c r="S235" s="398"/>
      <c r="T235" s="398"/>
      <c r="U235" s="398"/>
      <c r="V235" s="398"/>
      <c r="W235" s="398"/>
      <c r="X235" s="398"/>
      <c r="Y235" s="398"/>
      <c r="Z235" s="398"/>
      <c r="AA235" s="398"/>
      <c r="AB235" s="398"/>
      <c r="AC235" s="398"/>
      <c r="AD235" s="398"/>
      <c r="AE235" s="398"/>
      <c r="AF235" s="398"/>
      <c r="AG235" s="398"/>
      <c r="AH235" s="398"/>
      <c r="AI235" s="398"/>
      <c r="AJ235" s="398"/>
      <c r="AK235" s="398"/>
      <c r="AL235" s="398"/>
      <c r="AM235" s="398"/>
      <c r="AN235" s="398"/>
      <c r="AO235" s="398"/>
      <c r="AP235" s="398"/>
      <c r="AQ235" s="398"/>
      <c r="AR235" s="398"/>
      <c r="AS235" s="398"/>
      <c r="AT235" s="398"/>
      <c r="AU235" s="398"/>
      <c r="AV235" s="398"/>
      <c r="AW235" s="398"/>
      <c r="AX235" s="398"/>
      <c r="AY235" s="398"/>
      <c r="AZ235" s="398"/>
      <c r="BA235" s="398"/>
      <c r="BB235" s="398"/>
      <c r="BC235" s="398"/>
      <c r="BD235" s="398"/>
      <c r="BE235" s="398"/>
      <c r="BF235" s="398"/>
      <c r="BG235" s="398"/>
      <c r="BH235" s="398"/>
      <c r="BI235" s="398"/>
      <c r="BJ235" s="398"/>
      <c r="BK235" s="398"/>
      <c r="BL235" s="398"/>
      <c r="BM235" s="398"/>
      <c r="BN235" s="398"/>
      <c r="BO235" s="398"/>
      <c r="BP235" s="398"/>
      <c r="BQ235" s="398"/>
      <c r="BR235" s="398"/>
      <c r="BS235" s="398"/>
      <c r="BT235" s="398"/>
      <c r="BU235" s="398"/>
      <c r="BV235" s="398"/>
      <c r="BW235" s="398"/>
      <c r="BX235" s="398"/>
      <c r="BY235" s="398"/>
      <c r="BZ235" s="398"/>
      <c r="CA235" s="398"/>
      <c r="CB235" s="398"/>
      <c r="CC235" s="398"/>
      <c r="CD235" s="398"/>
      <c r="CE235" s="398"/>
      <c r="CF235" s="398"/>
      <c r="CG235" s="398"/>
      <c r="CH235" s="398"/>
      <c r="CI235" s="398"/>
      <c r="CJ235" s="398"/>
      <c r="CK235" s="398"/>
      <c r="CL235" s="398"/>
      <c r="CM235" s="398"/>
      <c r="CN235" s="398"/>
      <c r="CO235" s="398"/>
      <c r="CP235" s="398"/>
      <c r="CQ235" s="398"/>
      <c r="CR235" s="398"/>
      <c r="CS235" s="398"/>
      <c r="CT235" s="398"/>
      <c r="CU235" s="398"/>
      <c r="CV235" s="398"/>
      <c r="CW235" s="398"/>
      <c r="CX235" s="398"/>
      <c r="CY235" s="398"/>
      <c r="CZ235" s="398"/>
      <c r="DA235" s="398"/>
      <c r="DB235" s="398"/>
      <c r="DC235" s="398"/>
      <c r="DD235" s="398"/>
      <c r="DE235" s="398"/>
      <c r="DF235" s="398"/>
      <c r="DG235" s="398"/>
      <c r="DH235" s="399"/>
      <c r="DI235" s="118"/>
    </row>
    <row r="236" spans="1:113" ht="8.25" customHeight="1" x14ac:dyDescent="0.15">
      <c r="A236" s="118"/>
      <c r="B236" s="397"/>
      <c r="C236" s="398"/>
      <c r="D236" s="398"/>
      <c r="E236" s="398"/>
      <c r="F236" s="398"/>
      <c r="G236" s="398"/>
      <c r="H236" s="398"/>
      <c r="I236" s="398"/>
      <c r="J236" s="398"/>
      <c r="K236" s="398"/>
      <c r="L236" s="398"/>
      <c r="M236" s="398"/>
      <c r="N236" s="398"/>
      <c r="O236" s="398"/>
      <c r="P236" s="398"/>
      <c r="Q236" s="398"/>
      <c r="R236" s="398"/>
      <c r="S236" s="398"/>
      <c r="T236" s="398"/>
      <c r="U236" s="398"/>
      <c r="V236" s="398"/>
      <c r="W236" s="398"/>
      <c r="X236" s="398"/>
      <c r="Y236" s="398"/>
      <c r="Z236" s="398"/>
      <c r="AA236" s="398"/>
      <c r="AB236" s="398"/>
      <c r="AC236" s="398"/>
      <c r="AD236" s="398"/>
      <c r="AE236" s="398"/>
      <c r="AF236" s="398"/>
      <c r="AG236" s="398"/>
      <c r="AH236" s="398"/>
      <c r="AI236" s="398"/>
      <c r="AJ236" s="398"/>
      <c r="AK236" s="398"/>
      <c r="AL236" s="398"/>
      <c r="AM236" s="398"/>
      <c r="AN236" s="398"/>
      <c r="AO236" s="398"/>
      <c r="AP236" s="398"/>
      <c r="AQ236" s="398"/>
      <c r="AR236" s="398"/>
      <c r="AS236" s="398"/>
      <c r="AT236" s="398"/>
      <c r="AU236" s="398"/>
      <c r="AV236" s="398"/>
      <c r="AW236" s="398"/>
      <c r="AX236" s="398"/>
      <c r="AY236" s="398"/>
      <c r="AZ236" s="398"/>
      <c r="BA236" s="398"/>
      <c r="BB236" s="398"/>
      <c r="BC236" s="398"/>
      <c r="BD236" s="398"/>
      <c r="BE236" s="398"/>
      <c r="BF236" s="398"/>
      <c r="BG236" s="398"/>
      <c r="BH236" s="398"/>
      <c r="BI236" s="398"/>
      <c r="BJ236" s="398"/>
      <c r="BK236" s="398"/>
      <c r="BL236" s="398"/>
      <c r="BM236" s="398"/>
      <c r="BN236" s="398"/>
      <c r="BO236" s="398"/>
      <c r="BP236" s="398"/>
      <c r="BQ236" s="398"/>
      <c r="BR236" s="398"/>
      <c r="BS236" s="398"/>
      <c r="BT236" s="398"/>
      <c r="BU236" s="398"/>
      <c r="BV236" s="398"/>
      <c r="BW236" s="398"/>
      <c r="BX236" s="398"/>
      <c r="BY236" s="398"/>
      <c r="BZ236" s="398"/>
      <c r="CA236" s="398"/>
      <c r="CB236" s="398"/>
      <c r="CC236" s="398"/>
      <c r="CD236" s="398"/>
      <c r="CE236" s="398"/>
      <c r="CF236" s="398"/>
      <c r="CG236" s="398"/>
      <c r="CH236" s="398"/>
      <c r="CI236" s="398"/>
      <c r="CJ236" s="398"/>
      <c r="CK236" s="398"/>
      <c r="CL236" s="398"/>
      <c r="CM236" s="398"/>
      <c r="CN236" s="398"/>
      <c r="CO236" s="398"/>
      <c r="CP236" s="398"/>
      <c r="CQ236" s="398"/>
      <c r="CR236" s="398"/>
      <c r="CS236" s="398"/>
      <c r="CT236" s="398"/>
      <c r="CU236" s="398"/>
      <c r="CV236" s="398"/>
      <c r="CW236" s="398"/>
      <c r="CX236" s="398"/>
      <c r="CY236" s="398"/>
      <c r="CZ236" s="398"/>
      <c r="DA236" s="398"/>
      <c r="DB236" s="398"/>
      <c r="DC236" s="398"/>
      <c r="DD236" s="398"/>
      <c r="DE236" s="398"/>
      <c r="DF236" s="398"/>
      <c r="DG236" s="398"/>
      <c r="DH236" s="399"/>
      <c r="DI236" s="118"/>
    </row>
    <row r="237" spans="1:113" ht="8.25" customHeight="1" x14ac:dyDescent="0.15">
      <c r="A237" s="118"/>
      <c r="B237" s="397"/>
      <c r="C237" s="398"/>
      <c r="D237" s="398"/>
      <c r="E237" s="398"/>
      <c r="F237" s="398"/>
      <c r="G237" s="398"/>
      <c r="H237" s="398"/>
      <c r="I237" s="398"/>
      <c r="J237" s="398"/>
      <c r="K237" s="398"/>
      <c r="L237" s="398"/>
      <c r="M237" s="398"/>
      <c r="N237" s="398"/>
      <c r="O237" s="398"/>
      <c r="P237" s="398"/>
      <c r="Q237" s="398"/>
      <c r="R237" s="398"/>
      <c r="S237" s="398"/>
      <c r="T237" s="398"/>
      <c r="U237" s="398"/>
      <c r="V237" s="398"/>
      <c r="W237" s="398"/>
      <c r="X237" s="398"/>
      <c r="Y237" s="398"/>
      <c r="Z237" s="398"/>
      <c r="AA237" s="398"/>
      <c r="AB237" s="398"/>
      <c r="AC237" s="398"/>
      <c r="AD237" s="398"/>
      <c r="AE237" s="398"/>
      <c r="AF237" s="398"/>
      <c r="AG237" s="398"/>
      <c r="AH237" s="398"/>
      <c r="AI237" s="398"/>
      <c r="AJ237" s="398"/>
      <c r="AK237" s="398"/>
      <c r="AL237" s="398"/>
      <c r="AM237" s="398"/>
      <c r="AN237" s="398"/>
      <c r="AO237" s="398"/>
      <c r="AP237" s="398"/>
      <c r="AQ237" s="398"/>
      <c r="AR237" s="398"/>
      <c r="AS237" s="398"/>
      <c r="AT237" s="398"/>
      <c r="AU237" s="398"/>
      <c r="AV237" s="398"/>
      <c r="AW237" s="398"/>
      <c r="AX237" s="398"/>
      <c r="AY237" s="398"/>
      <c r="AZ237" s="398"/>
      <c r="BA237" s="398"/>
      <c r="BB237" s="398"/>
      <c r="BC237" s="398"/>
      <c r="BD237" s="398"/>
      <c r="BE237" s="398"/>
      <c r="BF237" s="398"/>
      <c r="BG237" s="398"/>
      <c r="BH237" s="398"/>
      <c r="BI237" s="398"/>
      <c r="BJ237" s="398"/>
      <c r="BK237" s="398"/>
      <c r="BL237" s="398"/>
      <c r="BM237" s="398"/>
      <c r="BN237" s="398"/>
      <c r="BO237" s="398"/>
      <c r="BP237" s="398"/>
      <c r="BQ237" s="398"/>
      <c r="BR237" s="398"/>
      <c r="BS237" s="398"/>
      <c r="BT237" s="398"/>
      <c r="BU237" s="398"/>
      <c r="BV237" s="398"/>
      <c r="BW237" s="398"/>
      <c r="BX237" s="398"/>
      <c r="BY237" s="398"/>
      <c r="BZ237" s="398"/>
      <c r="CA237" s="398"/>
      <c r="CB237" s="398"/>
      <c r="CC237" s="398"/>
      <c r="CD237" s="398"/>
      <c r="CE237" s="398"/>
      <c r="CF237" s="398"/>
      <c r="CG237" s="398"/>
      <c r="CH237" s="398"/>
      <c r="CI237" s="398"/>
      <c r="CJ237" s="398"/>
      <c r="CK237" s="398"/>
      <c r="CL237" s="398"/>
      <c r="CM237" s="398"/>
      <c r="CN237" s="398"/>
      <c r="CO237" s="398"/>
      <c r="CP237" s="398"/>
      <c r="CQ237" s="398"/>
      <c r="CR237" s="398"/>
      <c r="CS237" s="398"/>
      <c r="CT237" s="398"/>
      <c r="CU237" s="398"/>
      <c r="CV237" s="398"/>
      <c r="CW237" s="398"/>
      <c r="CX237" s="398"/>
      <c r="CY237" s="398"/>
      <c r="CZ237" s="398"/>
      <c r="DA237" s="398"/>
      <c r="DB237" s="398"/>
      <c r="DC237" s="398"/>
      <c r="DD237" s="398"/>
      <c r="DE237" s="398"/>
      <c r="DF237" s="398"/>
      <c r="DG237" s="398"/>
      <c r="DH237" s="399"/>
      <c r="DI237" s="118"/>
    </row>
    <row r="238" spans="1:113" ht="8.25" customHeight="1" x14ac:dyDescent="0.15">
      <c r="A238" s="118"/>
      <c r="B238" s="397"/>
      <c r="C238" s="398"/>
      <c r="D238" s="398"/>
      <c r="E238" s="398"/>
      <c r="F238" s="398"/>
      <c r="G238" s="398"/>
      <c r="H238" s="398"/>
      <c r="I238" s="398"/>
      <c r="J238" s="398"/>
      <c r="K238" s="398"/>
      <c r="L238" s="398"/>
      <c r="M238" s="398"/>
      <c r="N238" s="398"/>
      <c r="O238" s="398"/>
      <c r="P238" s="398"/>
      <c r="Q238" s="398"/>
      <c r="R238" s="398"/>
      <c r="S238" s="398"/>
      <c r="T238" s="398"/>
      <c r="U238" s="398"/>
      <c r="V238" s="398"/>
      <c r="W238" s="398"/>
      <c r="X238" s="398"/>
      <c r="Y238" s="398"/>
      <c r="Z238" s="398"/>
      <c r="AA238" s="398"/>
      <c r="AB238" s="398"/>
      <c r="AC238" s="398"/>
      <c r="AD238" s="398"/>
      <c r="AE238" s="398"/>
      <c r="AF238" s="398"/>
      <c r="AG238" s="398"/>
      <c r="AH238" s="398"/>
      <c r="AI238" s="398"/>
      <c r="AJ238" s="398"/>
      <c r="AK238" s="398"/>
      <c r="AL238" s="398"/>
      <c r="AM238" s="398"/>
      <c r="AN238" s="398"/>
      <c r="AO238" s="398"/>
      <c r="AP238" s="398"/>
      <c r="AQ238" s="398"/>
      <c r="AR238" s="398"/>
      <c r="AS238" s="398"/>
      <c r="AT238" s="398"/>
      <c r="AU238" s="398"/>
      <c r="AV238" s="398"/>
      <c r="AW238" s="398"/>
      <c r="AX238" s="398"/>
      <c r="AY238" s="398"/>
      <c r="AZ238" s="398"/>
      <c r="BA238" s="398"/>
      <c r="BB238" s="398"/>
      <c r="BC238" s="398"/>
      <c r="BD238" s="398"/>
      <c r="BE238" s="398"/>
      <c r="BF238" s="398"/>
      <c r="BG238" s="398"/>
      <c r="BH238" s="398"/>
      <c r="BI238" s="398"/>
      <c r="BJ238" s="398"/>
      <c r="BK238" s="398"/>
      <c r="BL238" s="398"/>
      <c r="BM238" s="398"/>
      <c r="BN238" s="398"/>
      <c r="BO238" s="398"/>
      <c r="BP238" s="398"/>
      <c r="BQ238" s="398"/>
      <c r="BR238" s="398"/>
      <c r="BS238" s="398"/>
      <c r="BT238" s="398"/>
      <c r="BU238" s="398"/>
      <c r="BV238" s="398"/>
      <c r="BW238" s="398"/>
      <c r="BX238" s="398"/>
      <c r="BY238" s="398"/>
      <c r="BZ238" s="398"/>
      <c r="CA238" s="398"/>
      <c r="CB238" s="398"/>
      <c r="CC238" s="398"/>
      <c r="CD238" s="398"/>
      <c r="CE238" s="398"/>
      <c r="CF238" s="398"/>
      <c r="CG238" s="398"/>
      <c r="CH238" s="398"/>
      <c r="CI238" s="398"/>
      <c r="CJ238" s="398"/>
      <c r="CK238" s="398"/>
      <c r="CL238" s="398"/>
      <c r="CM238" s="398"/>
      <c r="CN238" s="398"/>
      <c r="CO238" s="398"/>
      <c r="CP238" s="398"/>
      <c r="CQ238" s="398"/>
      <c r="CR238" s="398"/>
      <c r="CS238" s="398"/>
      <c r="CT238" s="398"/>
      <c r="CU238" s="398"/>
      <c r="CV238" s="398"/>
      <c r="CW238" s="398"/>
      <c r="CX238" s="398"/>
      <c r="CY238" s="398"/>
      <c r="CZ238" s="398"/>
      <c r="DA238" s="398"/>
      <c r="DB238" s="398"/>
      <c r="DC238" s="398"/>
      <c r="DD238" s="398"/>
      <c r="DE238" s="398"/>
      <c r="DF238" s="398"/>
      <c r="DG238" s="398"/>
      <c r="DH238" s="399"/>
      <c r="DI238" s="118"/>
    </row>
    <row r="239" spans="1:113" ht="8.25" customHeight="1" x14ac:dyDescent="0.15">
      <c r="A239" s="118"/>
      <c r="B239" s="397"/>
      <c r="C239" s="398"/>
      <c r="D239" s="398"/>
      <c r="E239" s="398"/>
      <c r="F239" s="398"/>
      <c r="G239" s="398"/>
      <c r="H239" s="398"/>
      <c r="I239" s="398"/>
      <c r="J239" s="398"/>
      <c r="K239" s="398"/>
      <c r="L239" s="398"/>
      <c r="M239" s="398"/>
      <c r="N239" s="398"/>
      <c r="O239" s="398"/>
      <c r="P239" s="398"/>
      <c r="Q239" s="398"/>
      <c r="R239" s="398"/>
      <c r="S239" s="398"/>
      <c r="T239" s="398"/>
      <c r="U239" s="398"/>
      <c r="V239" s="398"/>
      <c r="W239" s="398"/>
      <c r="X239" s="398"/>
      <c r="Y239" s="398"/>
      <c r="Z239" s="398"/>
      <c r="AA239" s="398"/>
      <c r="AB239" s="398"/>
      <c r="AC239" s="398"/>
      <c r="AD239" s="398"/>
      <c r="AE239" s="398"/>
      <c r="AF239" s="398"/>
      <c r="AG239" s="398"/>
      <c r="AH239" s="398"/>
      <c r="AI239" s="398"/>
      <c r="AJ239" s="398"/>
      <c r="AK239" s="398"/>
      <c r="AL239" s="398"/>
      <c r="AM239" s="398"/>
      <c r="AN239" s="398"/>
      <c r="AO239" s="398"/>
      <c r="AP239" s="398"/>
      <c r="AQ239" s="398"/>
      <c r="AR239" s="398"/>
      <c r="AS239" s="398"/>
      <c r="AT239" s="398"/>
      <c r="AU239" s="398"/>
      <c r="AV239" s="398"/>
      <c r="AW239" s="398"/>
      <c r="AX239" s="398"/>
      <c r="AY239" s="398"/>
      <c r="AZ239" s="398"/>
      <c r="BA239" s="398"/>
      <c r="BB239" s="398"/>
      <c r="BC239" s="398"/>
      <c r="BD239" s="398"/>
      <c r="BE239" s="398"/>
      <c r="BF239" s="398"/>
      <c r="BG239" s="398"/>
      <c r="BH239" s="398"/>
      <c r="BI239" s="398"/>
      <c r="BJ239" s="398"/>
      <c r="BK239" s="398"/>
      <c r="BL239" s="398"/>
      <c r="BM239" s="398"/>
      <c r="BN239" s="398"/>
      <c r="BO239" s="398"/>
      <c r="BP239" s="398"/>
      <c r="BQ239" s="398"/>
      <c r="BR239" s="398"/>
      <c r="BS239" s="398"/>
      <c r="BT239" s="398"/>
      <c r="BU239" s="398"/>
      <c r="BV239" s="398"/>
      <c r="BW239" s="398"/>
      <c r="BX239" s="398"/>
      <c r="BY239" s="398"/>
      <c r="BZ239" s="398"/>
      <c r="CA239" s="398"/>
      <c r="CB239" s="398"/>
      <c r="CC239" s="398"/>
      <c r="CD239" s="398"/>
      <c r="CE239" s="398"/>
      <c r="CF239" s="398"/>
      <c r="CG239" s="398"/>
      <c r="CH239" s="398"/>
      <c r="CI239" s="398"/>
      <c r="CJ239" s="398"/>
      <c r="CK239" s="398"/>
      <c r="CL239" s="398"/>
      <c r="CM239" s="398"/>
      <c r="CN239" s="398"/>
      <c r="CO239" s="398"/>
      <c r="CP239" s="398"/>
      <c r="CQ239" s="398"/>
      <c r="CR239" s="398"/>
      <c r="CS239" s="398"/>
      <c r="CT239" s="398"/>
      <c r="CU239" s="398"/>
      <c r="CV239" s="398"/>
      <c r="CW239" s="398"/>
      <c r="CX239" s="398"/>
      <c r="CY239" s="398"/>
      <c r="CZ239" s="398"/>
      <c r="DA239" s="398"/>
      <c r="DB239" s="398"/>
      <c r="DC239" s="398"/>
      <c r="DD239" s="398"/>
      <c r="DE239" s="398"/>
      <c r="DF239" s="398"/>
      <c r="DG239" s="398"/>
      <c r="DH239" s="399"/>
      <c r="DI239" s="118"/>
    </row>
    <row r="240" spans="1:113" ht="8.25" customHeight="1" x14ac:dyDescent="0.15">
      <c r="A240" s="118"/>
      <c r="B240" s="397"/>
      <c r="C240" s="398"/>
      <c r="D240" s="398"/>
      <c r="E240" s="398"/>
      <c r="F240" s="398"/>
      <c r="G240" s="398"/>
      <c r="H240" s="398"/>
      <c r="I240" s="398"/>
      <c r="J240" s="398"/>
      <c r="K240" s="398"/>
      <c r="L240" s="398"/>
      <c r="M240" s="398"/>
      <c r="N240" s="398"/>
      <c r="O240" s="398"/>
      <c r="P240" s="398"/>
      <c r="Q240" s="398"/>
      <c r="R240" s="398"/>
      <c r="S240" s="398"/>
      <c r="T240" s="398"/>
      <c r="U240" s="398"/>
      <c r="V240" s="398"/>
      <c r="W240" s="398"/>
      <c r="X240" s="398"/>
      <c r="Y240" s="398"/>
      <c r="Z240" s="398"/>
      <c r="AA240" s="398"/>
      <c r="AB240" s="398"/>
      <c r="AC240" s="398"/>
      <c r="AD240" s="398"/>
      <c r="AE240" s="398"/>
      <c r="AF240" s="398"/>
      <c r="AG240" s="398"/>
      <c r="AH240" s="398"/>
      <c r="AI240" s="398"/>
      <c r="AJ240" s="398"/>
      <c r="AK240" s="398"/>
      <c r="AL240" s="398"/>
      <c r="AM240" s="398"/>
      <c r="AN240" s="398"/>
      <c r="AO240" s="398"/>
      <c r="AP240" s="398"/>
      <c r="AQ240" s="398"/>
      <c r="AR240" s="398"/>
      <c r="AS240" s="398"/>
      <c r="AT240" s="398"/>
      <c r="AU240" s="398"/>
      <c r="AV240" s="398"/>
      <c r="AW240" s="398"/>
      <c r="AX240" s="398"/>
      <c r="AY240" s="398"/>
      <c r="AZ240" s="398"/>
      <c r="BA240" s="398"/>
      <c r="BB240" s="398"/>
      <c r="BC240" s="398"/>
      <c r="BD240" s="398"/>
      <c r="BE240" s="398"/>
      <c r="BF240" s="398"/>
      <c r="BG240" s="398"/>
      <c r="BH240" s="398"/>
      <c r="BI240" s="398"/>
      <c r="BJ240" s="398"/>
      <c r="BK240" s="398"/>
      <c r="BL240" s="398"/>
      <c r="BM240" s="398"/>
      <c r="BN240" s="398"/>
      <c r="BO240" s="398"/>
      <c r="BP240" s="398"/>
      <c r="BQ240" s="398"/>
      <c r="BR240" s="398"/>
      <c r="BS240" s="398"/>
      <c r="BT240" s="398"/>
      <c r="BU240" s="398"/>
      <c r="BV240" s="398"/>
      <c r="BW240" s="398"/>
      <c r="BX240" s="398"/>
      <c r="BY240" s="398"/>
      <c r="BZ240" s="398"/>
      <c r="CA240" s="398"/>
      <c r="CB240" s="398"/>
      <c r="CC240" s="398"/>
      <c r="CD240" s="398"/>
      <c r="CE240" s="398"/>
      <c r="CF240" s="398"/>
      <c r="CG240" s="398"/>
      <c r="CH240" s="398"/>
      <c r="CI240" s="398"/>
      <c r="CJ240" s="398"/>
      <c r="CK240" s="398"/>
      <c r="CL240" s="398"/>
      <c r="CM240" s="398"/>
      <c r="CN240" s="398"/>
      <c r="CO240" s="398"/>
      <c r="CP240" s="398"/>
      <c r="CQ240" s="398"/>
      <c r="CR240" s="398"/>
      <c r="CS240" s="398"/>
      <c r="CT240" s="398"/>
      <c r="CU240" s="398"/>
      <c r="CV240" s="398"/>
      <c r="CW240" s="398"/>
      <c r="CX240" s="398"/>
      <c r="CY240" s="398"/>
      <c r="CZ240" s="398"/>
      <c r="DA240" s="398"/>
      <c r="DB240" s="398"/>
      <c r="DC240" s="398"/>
      <c r="DD240" s="398"/>
      <c r="DE240" s="398"/>
      <c r="DF240" s="398"/>
      <c r="DG240" s="398"/>
      <c r="DH240" s="399"/>
      <c r="DI240" s="118"/>
    </row>
    <row r="241" spans="1:113" ht="8.25" customHeight="1" x14ac:dyDescent="0.15">
      <c r="A241" s="118"/>
      <c r="B241" s="397"/>
      <c r="C241" s="398"/>
      <c r="D241" s="398"/>
      <c r="E241" s="398"/>
      <c r="F241" s="398"/>
      <c r="G241" s="398"/>
      <c r="H241" s="398"/>
      <c r="I241" s="398"/>
      <c r="J241" s="398"/>
      <c r="K241" s="398"/>
      <c r="L241" s="398"/>
      <c r="M241" s="398"/>
      <c r="N241" s="398"/>
      <c r="O241" s="398"/>
      <c r="P241" s="398"/>
      <c r="Q241" s="398"/>
      <c r="R241" s="398"/>
      <c r="S241" s="398"/>
      <c r="T241" s="398"/>
      <c r="U241" s="398"/>
      <c r="V241" s="398"/>
      <c r="W241" s="398"/>
      <c r="X241" s="398"/>
      <c r="Y241" s="398"/>
      <c r="Z241" s="398"/>
      <c r="AA241" s="398"/>
      <c r="AB241" s="398"/>
      <c r="AC241" s="398"/>
      <c r="AD241" s="398"/>
      <c r="AE241" s="398"/>
      <c r="AF241" s="398"/>
      <c r="AG241" s="398"/>
      <c r="AH241" s="398"/>
      <c r="AI241" s="398"/>
      <c r="AJ241" s="398"/>
      <c r="AK241" s="398"/>
      <c r="AL241" s="398"/>
      <c r="AM241" s="398"/>
      <c r="AN241" s="398"/>
      <c r="AO241" s="398"/>
      <c r="AP241" s="398"/>
      <c r="AQ241" s="398"/>
      <c r="AR241" s="398"/>
      <c r="AS241" s="398"/>
      <c r="AT241" s="398"/>
      <c r="AU241" s="398"/>
      <c r="AV241" s="398"/>
      <c r="AW241" s="398"/>
      <c r="AX241" s="398"/>
      <c r="AY241" s="398"/>
      <c r="AZ241" s="398"/>
      <c r="BA241" s="398"/>
      <c r="BB241" s="398"/>
      <c r="BC241" s="398"/>
      <c r="BD241" s="398"/>
      <c r="BE241" s="398"/>
      <c r="BF241" s="398"/>
      <c r="BG241" s="398"/>
      <c r="BH241" s="398"/>
      <c r="BI241" s="398"/>
      <c r="BJ241" s="398"/>
      <c r="BK241" s="398"/>
      <c r="BL241" s="398"/>
      <c r="BM241" s="398"/>
      <c r="BN241" s="398"/>
      <c r="BO241" s="398"/>
      <c r="BP241" s="398"/>
      <c r="BQ241" s="398"/>
      <c r="BR241" s="398"/>
      <c r="BS241" s="398"/>
      <c r="BT241" s="398"/>
      <c r="BU241" s="398"/>
      <c r="BV241" s="398"/>
      <c r="BW241" s="398"/>
      <c r="BX241" s="398"/>
      <c r="BY241" s="398"/>
      <c r="BZ241" s="398"/>
      <c r="CA241" s="398"/>
      <c r="CB241" s="398"/>
      <c r="CC241" s="398"/>
      <c r="CD241" s="398"/>
      <c r="CE241" s="398"/>
      <c r="CF241" s="398"/>
      <c r="CG241" s="398"/>
      <c r="CH241" s="398"/>
      <c r="CI241" s="398"/>
      <c r="CJ241" s="398"/>
      <c r="CK241" s="398"/>
      <c r="CL241" s="398"/>
      <c r="CM241" s="398"/>
      <c r="CN241" s="398"/>
      <c r="CO241" s="398"/>
      <c r="CP241" s="398"/>
      <c r="CQ241" s="398"/>
      <c r="CR241" s="398"/>
      <c r="CS241" s="398"/>
      <c r="CT241" s="398"/>
      <c r="CU241" s="398"/>
      <c r="CV241" s="398"/>
      <c r="CW241" s="398"/>
      <c r="CX241" s="398"/>
      <c r="CY241" s="398"/>
      <c r="CZ241" s="398"/>
      <c r="DA241" s="398"/>
      <c r="DB241" s="398"/>
      <c r="DC241" s="398"/>
      <c r="DD241" s="398"/>
      <c r="DE241" s="398"/>
      <c r="DF241" s="398"/>
      <c r="DG241" s="398"/>
      <c r="DH241" s="399"/>
      <c r="DI241" s="118"/>
    </row>
    <row r="242" spans="1:113" ht="8.25" customHeight="1" x14ac:dyDescent="0.15">
      <c r="A242" s="118"/>
      <c r="B242" s="397"/>
      <c r="C242" s="398"/>
      <c r="D242" s="398"/>
      <c r="E242" s="398"/>
      <c r="F242" s="398"/>
      <c r="G242" s="398"/>
      <c r="H242" s="398"/>
      <c r="I242" s="398"/>
      <c r="J242" s="398"/>
      <c r="K242" s="398"/>
      <c r="L242" s="398"/>
      <c r="M242" s="398"/>
      <c r="N242" s="398"/>
      <c r="O242" s="398"/>
      <c r="P242" s="398"/>
      <c r="Q242" s="398"/>
      <c r="R242" s="398"/>
      <c r="S242" s="398"/>
      <c r="T242" s="398"/>
      <c r="U242" s="398"/>
      <c r="V242" s="398"/>
      <c r="W242" s="398"/>
      <c r="X242" s="398"/>
      <c r="Y242" s="398"/>
      <c r="Z242" s="398"/>
      <c r="AA242" s="398"/>
      <c r="AB242" s="398"/>
      <c r="AC242" s="398"/>
      <c r="AD242" s="398"/>
      <c r="AE242" s="398"/>
      <c r="AF242" s="398"/>
      <c r="AG242" s="398"/>
      <c r="AH242" s="398"/>
      <c r="AI242" s="398"/>
      <c r="AJ242" s="398"/>
      <c r="AK242" s="398"/>
      <c r="AL242" s="398"/>
      <c r="AM242" s="398"/>
      <c r="AN242" s="398"/>
      <c r="AO242" s="398"/>
      <c r="AP242" s="398"/>
      <c r="AQ242" s="398"/>
      <c r="AR242" s="398"/>
      <c r="AS242" s="398"/>
      <c r="AT242" s="398"/>
      <c r="AU242" s="398"/>
      <c r="AV242" s="398"/>
      <c r="AW242" s="398"/>
      <c r="AX242" s="398"/>
      <c r="AY242" s="398"/>
      <c r="AZ242" s="398"/>
      <c r="BA242" s="398"/>
      <c r="BB242" s="398"/>
      <c r="BC242" s="398"/>
      <c r="BD242" s="398"/>
      <c r="BE242" s="398"/>
      <c r="BF242" s="398"/>
      <c r="BG242" s="398"/>
      <c r="BH242" s="398"/>
      <c r="BI242" s="398"/>
      <c r="BJ242" s="398"/>
      <c r="BK242" s="398"/>
      <c r="BL242" s="398"/>
      <c r="BM242" s="398"/>
      <c r="BN242" s="398"/>
      <c r="BO242" s="398"/>
      <c r="BP242" s="398"/>
      <c r="BQ242" s="398"/>
      <c r="BR242" s="398"/>
      <c r="BS242" s="398"/>
      <c r="BT242" s="398"/>
      <c r="BU242" s="398"/>
      <c r="BV242" s="398"/>
      <c r="BW242" s="398"/>
      <c r="BX242" s="398"/>
      <c r="BY242" s="398"/>
      <c r="BZ242" s="398"/>
      <c r="CA242" s="398"/>
      <c r="CB242" s="398"/>
      <c r="CC242" s="398"/>
      <c r="CD242" s="398"/>
      <c r="CE242" s="398"/>
      <c r="CF242" s="398"/>
      <c r="CG242" s="398"/>
      <c r="CH242" s="398"/>
      <c r="CI242" s="398"/>
      <c r="CJ242" s="398"/>
      <c r="CK242" s="398"/>
      <c r="CL242" s="398"/>
      <c r="CM242" s="398"/>
      <c r="CN242" s="398"/>
      <c r="CO242" s="398"/>
      <c r="CP242" s="398"/>
      <c r="CQ242" s="398"/>
      <c r="CR242" s="398"/>
      <c r="CS242" s="398"/>
      <c r="CT242" s="398"/>
      <c r="CU242" s="398"/>
      <c r="CV242" s="398"/>
      <c r="CW242" s="398"/>
      <c r="CX242" s="398"/>
      <c r="CY242" s="398"/>
      <c r="CZ242" s="398"/>
      <c r="DA242" s="398"/>
      <c r="DB242" s="398"/>
      <c r="DC242" s="398"/>
      <c r="DD242" s="398"/>
      <c r="DE242" s="398"/>
      <c r="DF242" s="398"/>
      <c r="DG242" s="398"/>
      <c r="DH242" s="399"/>
      <c r="DI242" s="118"/>
    </row>
    <row r="243" spans="1:113" ht="8.25" customHeight="1" x14ac:dyDescent="0.15">
      <c r="A243" s="118"/>
      <c r="B243" s="397"/>
      <c r="C243" s="398"/>
      <c r="D243" s="398"/>
      <c r="E243" s="398"/>
      <c r="F243" s="398"/>
      <c r="G243" s="398"/>
      <c r="H243" s="398"/>
      <c r="I243" s="398"/>
      <c r="J243" s="398"/>
      <c r="K243" s="398"/>
      <c r="L243" s="398"/>
      <c r="M243" s="398"/>
      <c r="N243" s="398"/>
      <c r="O243" s="398"/>
      <c r="P243" s="398"/>
      <c r="Q243" s="398"/>
      <c r="R243" s="398"/>
      <c r="S243" s="398"/>
      <c r="T243" s="398"/>
      <c r="U243" s="398"/>
      <c r="V243" s="398"/>
      <c r="W243" s="398"/>
      <c r="X243" s="398"/>
      <c r="Y243" s="398"/>
      <c r="Z243" s="398"/>
      <c r="AA243" s="398"/>
      <c r="AB243" s="398"/>
      <c r="AC243" s="398"/>
      <c r="AD243" s="398"/>
      <c r="AE243" s="398"/>
      <c r="AF243" s="398"/>
      <c r="AG243" s="398"/>
      <c r="AH243" s="398"/>
      <c r="AI243" s="398"/>
      <c r="AJ243" s="398"/>
      <c r="AK243" s="398"/>
      <c r="AL243" s="398"/>
      <c r="AM243" s="398"/>
      <c r="AN243" s="398"/>
      <c r="AO243" s="398"/>
      <c r="AP243" s="398"/>
      <c r="AQ243" s="398"/>
      <c r="AR243" s="398"/>
      <c r="AS243" s="398"/>
      <c r="AT243" s="398"/>
      <c r="AU243" s="398"/>
      <c r="AV243" s="398"/>
      <c r="AW243" s="398"/>
      <c r="AX243" s="398"/>
      <c r="AY243" s="398"/>
      <c r="AZ243" s="398"/>
      <c r="BA243" s="398"/>
      <c r="BB243" s="398"/>
      <c r="BC243" s="398"/>
      <c r="BD243" s="398"/>
      <c r="BE243" s="398"/>
      <c r="BF243" s="398"/>
      <c r="BG243" s="398"/>
      <c r="BH243" s="398"/>
      <c r="BI243" s="398"/>
      <c r="BJ243" s="398"/>
      <c r="BK243" s="398"/>
      <c r="BL243" s="398"/>
      <c r="BM243" s="398"/>
      <c r="BN243" s="398"/>
      <c r="BO243" s="398"/>
      <c r="BP243" s="398"/>
      <c r="BQ243" s="398"/>
      <c r="BR243" s="398"/>
      <c r="BS243" s="398"/>
      <c r="BT243" s="398"/>
      <c r="BU243" s="398"/>
      <c r="BV243" s="398"/>
      <c r="BW243" s="398"/>
      <c r="BX243" s="398"/>
      <c r="BY243" s="398"/>
      <c r="BZ243" s="398"/>
      <c r="CA243" s="398"/>
      <c r="CB243" s="398"/>
      <c r="CC243" s="398"/>
      <c r="CD243" s="398"/>
      <c r="CE243" s="398"/>
      <c r="CF243" s="398"/>
      <c r="CG243" s="398"/>
      <c r="CH243" s="398"/>
      <c r="CI243" s="398"/>
      <c r="CJ243" s="398"/>
      <c r="CK243" s="398"/>
      <c r="CL243" s="398"/>
      <c r="CM243" s="398"/>
      <c r="CN243" s="398"/>
      <c r="CO243" s="398"/>
      <c r="CP243" s="398"/>
      <c r="CQ243" s="398"/>
      <c r="CR243" s="398"/>
      <c r="CS243" s="398"/>
      <c r="CT243" s="398"/>
      <c r="CU243" s="398"/>
      <c r="CV243" s="398"/>
      <c r="CW243" s="398"/>
      <c r="CX243" s="398"/>
      <c r="CY243" s="398"/>
      <c r="CZ243" s="398"/>
      <c r="DA243" s="398"/>
      <c r="DB243" s="398"/>
      <c r="DC243" s="398"/>
      <c r="DD243" s="398"/>
      <c r="DE243" s="398"/>
      <c r="DF243" s="398"/>
      <c r="DG243" s="398"/>
      <c r="DH243" s="399"/>
      <c r="DI243" s="118"/>
    </row>
    <row r="244" spans="1:113" ht="8.25" customHeight="1" x14ac:dyDescent="0.15">
      <c r="A244" s="118"/>
      <c r="B244" s="397"/>
      <c r="C244" s="398"/>
      <c r="D244" s="398"/>
      <c r="E244" s="398"/>
      <c r="F244" s="398"/>
      <c r="G244" s="398"/>
      <c r="H244" s="398"/>
      <c r="I244" s="398"/>
      <c r="J244" s="398"/>
      <c r="K244" s="398"/>
      <c r="L244" s="398"/>
      <c r="M244" s="398"/>
      <c r="N244" s="398"/>
      <c r="O244" s="398"/>
      <c r="P244" s="398"/>
      <c r="Q244" s="398"/>
      <c r="R244" s="398"/>
      <c r="S244" s="398"/>
      <c r="T244" s="398"/>
      <c r="U244" s="398"/>
      <c r="V244" s="398"/>
      <c r="W244" s="398"/>
      <c r="X244" s="398"/>
      <c r="Y244" s="398"/>
      <c r="Z244" s="398"/>
      <c r="AA244" s="398"/>
      <c r="AB244" s="398"/>
      <c r="AC244" s="398"/>
      <c r="AD244" s="398"/>
      <c r="AE244" s="398"/>
      <c r="AF244" s="398"/>
      <c r="AG244" s="398"/>
      <c r="AH244" s="398"/>
      <c r="AI244" s="398"/>
      <c r="AJ244" s="398"/>
      <c r="AK244" s="398"/>
      <c r="AL244" s="398"/>
      <c r="AM244" s="398"/>
      <c r="AN244" s="398"/>
      <c r="AO244" s="398"/>
      <c r="AP244" s="398"/>
      <c r="AQ244" s="398"/>
      <c r="AR244" s="398"/>
      <c r="AS244" s="398"/>
      <c r="AT244" s="398"/>
      <c r="AU244" s="398"/>
      <c r="AV244" s="398"/>
      <c r="AW244" s="398"/>
      <c r="AX244" s="398"/>
      <c r="AY244" s="398"/>
      <c r="AZ244" s="398"/>
      <c r="BA244" s="398"/>
      <c r="BB244" s="398"/>
      <c r="BC244" s="398"/>
      <c r="BD244" s="398"/>
      <c r="BE244" s="398"/>
      <c r="BF244" s="398"/>
      <c r="BG244" s="398"/>
      <c r="BH244" s="398"/>
      <c r="BI244" s="398"/>
      <c r="BJ244" s="398"/>
      <c r="BK244" s="398"/>
      <c r="BL244" s="398"/>
      <c r="BM244" s="398"/>
      <c r="BN244" s="398"/>
      <c r="BO244" s="398"/>
      <c r="BP244" s="398"/>
      <c r="BQ244" s="398"/>
      <c r="BR244" s="398"/>
      <c r="BS244" s="398"/>
      <c r="BT244" s="398"/>
      <c r="BU244" s="398"/>
      <c r="BV244" s="398"/>
      <c r="BW244" s="398"/>
      <c r="BX244" s="398"/>
      <c r="BY244" s="398"/>
      <c r="BZ244" s="398"/>
      <c r="CA244" s="398"/>
      <c r="CB244" s="398"/>
      <c r="CC244" s="398"/>
      <c r="CD244" s="398"/>
      <c r="CE244" s="398"/>
      <c r="CF244" s="398"/>
      <c r="CG244" s="398"/>
      <c r="CH244" s="398"/>
      <c r="CI244" s="398"/>
      <c r="CJ244" s="398"/>
      <c r="CK244" s="398"/>
      <c r="CL244" s="398"/>
      <c r="CM244" s="398"/>
      <c r="CN244" s="398"/>
      <c r="CO244" s="398"/>
      <c r="CP244" s="398"/>
      <c r="CQ244" s="398"/>
      <c r="CR244" s="398"/>
      <c r="CS244" s="398"/>
      <c r="CT244" s="398"/>
      <c r="CU244" s="398"/>
      <c r="CV244" s="398"/>
      <c r="CW244" s="398"/>
      <c r="CX244" s="398"/>
      <c r="CY244" s="398"/>
      <c r="CZ244" s="398"/>
      <c r="DA244" s="398"/>
      <c r="DB244" s="398"/>
      <c r="DC244" s="398"/>
      <c r="DD244" s="398"/>
      <c r="DE244" s="398"/>
      <c r="DF244" s="398"/>
      <c r="DG244" s="398"/>
      <c r="DH244" s="399"/>
      <c r="DI244" s="118"/>
    </row>
    <row r="245" spans="1:113" ht="8.25" customHeight="1" x14ac:dyDescent="0.15">
      <c r="A245" s="118"/>
      <c r="B245" s="397"/>
      <c r="C245" s="398"/>
      <c r="D245" s="398"/>
      <c r="E245" s="398"/>
      <c r="F245" s="398"/>
      <c r="G245" s="398"/>
      <c r="H245" s="398"/>
      <c r="I245" s="398"/>
      <c r="J245" s="398"/>
      <c r="K245" s="398"/>
      <c r="L245" s="398"/>
      <c r="M245" s="398"/>
      <c r="N245" s="398"/>
      <c r="O245" s="398"/>
      <c r="P245" s="398"/>
      <c r="Q245" s="398"/>
      <c r="R245" s="398"/>
      <c r="S245" s="398"/>
      <c r="T245" s="398"/>
      <c r="U245" s="398"/>
      <c r="V245" s="398"/>
      <c r="W245" s="398"/>
      <c r="X245" s="398"/>
      <c r="Y245" s="398"/>
      <c r="Z245" s="398"/>
      <c r="AA245" s="398"/>
      <c r="AB245" s="398"/>
      <c r="AC245" s="398"/>
      <c r="AD245" s="398"/>
      <c r="AE245" s="398"/>
      <c r="AF245" s="398"/>
      <c r="AG245" s="398"/>
      <c r="AH245" s="398"/>
      <c r="AI245" s="398"/>
      <c r="AJ245" s="398"/>
      <c r="AK245" s="398"/>
      <c r="AL245" s="398"/>
      <c r="AM245" s="398"/>
      <c r="AN245" s="398"/>
      <c r="AO245" s="398"/>
      <c r="AP245" s="398"/>
      <c r="AQ245" s="398"/>
      <c r="AR245" s="398"/>
      <c r="AS245" s="398"/>
      <c r="AT245" s="398"/>
      <c r="AU245" s="398"/>
      <c r="AV245" s="398"/>
      <c r="AW245" s="398"/>
      <c r="AX245" s="398"/>
      <c r="AY245" s="398"/>
      <c r="AZ245" s="398"/>
      <c r="BA245" s="398"/>
      <c r="BB245" s="398"/>
      <c r="BC245" s="398"/>
      <c r="BD245" s="398"/>
      <c r="BE245" s="398"/>
      <c r="BF245" s="398"/>
      <c r="BG245" s="398"/>
      <c r="BH245" s="398"/>
      <c r="BI245" s="398"/>
      <c r="BJ245" s="398"/>
      <c r="BK245" s="398"/>
      <c r="BL245" s="398"/>
      <c r="BM245" s="398"/>
      <c r="BN245" s="398"/>
      <c r="BO245" s="398"/>
      <c r="BP245" s="398"/>
      <c r="BQ245" s="398"/>
      <c r="BR245" s="398"/>
      <c r="BS245" s="398"/>
      <c r="BT245" s="398"/>
      <c r="BU245" s="398"/>
      <c r="BV245" s="398"/>
      <c r="BW245" s="398"/>
      <c r="BX245" s="398"/>
      <c r="BY245" s="398"/>
      <c r="BZ245" s="398"/>
      <c r="CA245" s="398"/>
      <c r="CB245" s="398"/>
      <c r="CC245" s="398"/>
      <c r="CD245" s="398"/>
      <c r="CE245" s="398"/>
      <c r="CF245" s="398"/>
      <c r="CG245" s="398"/>
      <c r="CH245" s="398"/>
      <c r="CI245" s="398"/>
      <c r="CJ245" s="398"/>
      <c r="CK245" s="398"/>
      <c r="CL245" s="398"/>
      <c r="CM245" s="398"/>
      <c r="CN245" s="398"/>
      <c r="CO245" s="398"/>
      <c r="CP245" s="398"/>
      <c r="CQ245" s="398"/>
      <c r="CR245" s="398"/>
      <c r="CS245" s="398"/>
      <c r="CT245" s="398"/>
      <c r="CU245" s="398"/>
      <c r="CV245" s="398"/>
      <c r="CW245" s="398"/>
      <c r="CX245" s="398"/>
      <c r="CY245" s="398"/>
      <c r="CZ245" s="398"/>
      <c r="DA245" s="398"/>
      <c r="DB245" s="398"/>
      <c r="DC245" s="398"/>
      <c r="DD245" s="398"/>
      <c r="DE245" s="398"/>
      <c r="DF245" s="398"/>
      <c r="DG245" s="398"/>
      <c r="DH245" s="399"/>
      <c r="DI245" s="118"/>
    </row>
    <row r="246" spans="1:113" ht="8.25" customHeight="1" x14ac:dyDescent="0.15">
      <c r="A246" s="118"/>
      <c r="B246" s="397"/>
      <c r="C246" s="398"/>
      <c r="D246" s="398"/>
      <c r="E246" s="398"/>
      <c r="F246" s="398"/>
      <c r="G246" s="398"/>
      <c r="H246" s="398"/>
      <c r="I246" s="398"/>
      <c r="J246" s="398"/>
      <c r="K246" s="398"/>
      <c r="L246" s="398"/>
      <c r="M246" s="398"/>
      <c r="N246" s="398"/>
      <c r="O246" s="398"/>
      <c r="P246" s="398"/>
      <c r="Q246" s="398"/>
      <c r="R246" s="398"/>
      <c r="S246" s="398"/>
      <c r="T246" s="398"/>
      <c r="U246" s="398"/>
      <c r="V246" s="398"/>
      <c r="W246" s="398"/>
      <c r="X246" s="398"/>
      <c r="Y246" s="398"/>
      <c r="Z246" s="398"/>
      <c r="AA246" s="398"/>
      <c r="AB246" s="398"/>
      <c r="AC246" s="398"/>
      <c r="AD246" s="398"/>
      <c r="AE246" s="398"/>
      <c r="AF246" s="398"/>
      <c r="AG246" s="398"/>
      <c r="AH246" s="398"/>
      <c r="AI246" s="398"/>
      <c r="AJ246" s="398"/>
      <c r="AK246" s="398"/>
      <c r="AL246" s="398"/>
      <c r="AM246" s="398"/>
      <c r="AN246" s="398"/>
      <c r="AO246" s="398"/>
      <c r="AP246" s="398"/>
      <c r="AQ246" s="398"/>
      <c r="AR246" s="398"/>
      <c r="AS246" s="398"/>
      <c r="AT246" s="398"/>
      <c r="AU246" s="398"/>
      <c r="AV246" s="398"/>
      <c r="AW246" s="398"/>
      <c r="AX246" s="398"/>
      <c r="AY246" s="398"/>
      <c r="AZ246" s="398"/>
      <c r="BA246" s="398"/>
      <c r="BB246" s="398"/>
      <c r="BC246" s="398"/>
      <c r="BD246" s="398"/>
      <c r="BE246" s="398"/>
      <c r="BF246" s="398"/>
      <c r="BG246" s="398"/>
      <c r="BH246" s="398"/>
      <c r="BI246" s="398"/>
      <c r="BJ246" s="398"/>
      <c r="BK246" s="398"/>
      <c r="BL246" s="398"/>
      <c r="BM246" s="398"/>
      <c r="BN246" s="398"/>
      <c r="BO246" s="398"/>
      <c r="BP246" s="398"/>
      <c r="BQ246" s="398"/>
      <c r="BR246" s="398"/>
      <c r="BS246" s="398"/>
      <c r="BT246" s="398"/>
      <c r="BU246" s="398"/>
      <c r="BV246" s="398"/>
      <c r="BW246" s="398"/>
      <c r="BX246" s="398"/>
      <c r="BY246" s="398"/>
      <c r="BZ246" s="398"/>
      <c r="CA246" s="398"/>
      <c r="CB246" s="398"/>
      <c r="CC246" s="398"/>
      <c r="CD246" s="398"/>
      <c r="CE246" s="398"/>
      <c r="CF246" s="398"/>
      <c r="CG246" s="398"/>
      <c r="CH246" s="398"/>
      <c r="CI246" s="398"/>
      <c r="CJ246" s="398"/>
      <c r="CK246" s="398"/>
      <c r="CL246" s="398"/>
      <c r="CM246" s="398"/>
      <c r="CN246" s="398"/>
      <c r="CO246" s="398"/>
      <c r="CP246" s="398"/>
      <c r="CQ246" s="398"/>
      <c r="CR246" s="398"/>
      <c r="CS246" s="398"/>
      <c r="CT246" s="398"/>
      <c r="CU246" s="398"/>
      <c r="CV246" s="398"/>
      <c r="CW246" s="398"/>
      <c r="CX246" s="398"/>
      <c r="CY246" s="398"/>
      <c r="CZ246" s="398"/>
      <c r="DA246" s="398"/>
      <c r="DB246" s="398"/>
      <c r="DC246" s="398"/>
      <c r="DD246" s="398"/>
      <c r="DE246" s="398"/>
      <c r="DF246" s="398"/>
      <c r="DG246" s="398"/>
      <c r="DH246" s="399"/>
      <c r="DI246" s="118"/>
    </row>
    <row r="247" spans="1:113" ht="8.25" customHeight="1" x14ac:dyDescent="0.15">
      <c r="A247" s="118"/>
      <c r="B247" s="397"/>
      <c r="C247" s="398"/>
      <c r="D247" s="398"/>
      <c r="E247" s="398"/>
      <c r="F247" s="398"/>
      <c r="G247" s="398"/>
      <c r="H247" s="398"/>
      <c r="I247" s="398"/>
      <c r="J247" s="398"/>
      <c r="K247" s="398"/>
      <c r="L247" s="398"/>
      <c r="M247" s="398"/>
      <c r="N247" s="398"/>
      <c r="O247" s="398"/>
      <c r="P247" s="398"/>
      <c r="Q247" s="398"/>
      <c r="R247" s="398"/>
      <c r="S247" s="398"/>
      <c r="T247" s="398"/>
      <c r="U247" s="398"/>
      <c r="V247" s="398"/>
      <c r="W247" s="398"/>
      <c r="X247" s="398"/>
      <c r="Y247" s="398"/>
      <c r="Z247" s="398"/>
      <c r="AA247" s="398"/>
      <c r="AB247" s="398"/>
      <c r="AC247" s="398"/>
      <c r="AD247" s="398"/>
      <c r="AE247" s="398"/>
      <c r="AF247" s="398"/>
      <c r="AG247" s="398"/>
      <c r="AH247" s="398"/>
      <c r="AI247" s="398"/>
      <c r="AJ247" s="398"/>
      <c r="AK247" s="398"/>
      <c r="AL247" s="398"/>
      <c r="AM247" s="398"/>
      <c r="AN247" s="398"/>
      <c r="AO247" s="398"/>
      <c r="AP247" s="398"/>
      <c r="AQ247" s="398"/>
      <c r="AR247" s="398"/>
      <c r="AS247" s="398"/>
      <c r="AT247" s="398"/>
      <c r="AU247" s="398"/>
      <c r="AV247" s="398"/>
      <c r="AW247" s="398"/>
      <c r="AX247" s="398"/>
      <c r="AY247" s="398"/>
      <c r="AZ247" s="398"/>
      <c r="BA247" s="398"/>
      <c r="BB247" s="398"/>
      <c r="BC247" s="398"/>
      <c r="BD247" s="398"/>
      <c r="BE247" s="398"/>
      <c r="BF247" s="398"/>
      <c r="BG247" s="398"/>
      <c r="BH247" s="398"/>
      <c r="BI247" s="398"/>
      <c r="BJ247" s="398"/>
      <c r="BK247" s="398"/>
      <c r="BL247" s="398"/>
      <c r="BM247" s="398"/>
      <c r="BN247" s="398"/>
      <c r="BO247" s="398"/>
      <c r="BP247" s="398"/>
      <c r="BQ247" s="398"/>
      <c r="BR247" s="398"/>
      <c r="BS247" s="398"/>
      <c r="BT247" s="398"/>
      <c r="BU247" s="398"/>
      <c r="BV247" s="398"/>
      <c r="BW247" s="398"/>
      <c r="BX247" s="398"/>
      <c r="BY247" s="398"/>
      <c r="BZ247" s="398"/>
      <c r="CA247" s="398"/>
      <c r="CB247" s="398"/>
      <c r="CC247" s="398"/>
      <c r="CD247" s="398"/>
      <c r="CE247" s="398"/>
      <c r="CF247" s="398"/>
      <c r="CG247" s="398"/>
      <c r="CH247" s="398"/>
      <c r="CI247" s="398"/>
      <c r="CJ247" s="398"/>
      <c r="CK247" s="398"/>
      <c r="CL247" s="398"/>
      <c r="CM247" s="398"/>
      <c r="CN247" s="398"/>
      <c r="CO247" s="398"/>
      <c r="CP247" s="398"/>
      <c r="CQ247" s="398"/>
      <c r="CR247" s="398"/>
      <c r="CS247" s="398"/>
      <c r="CT247" s="398"/>
      <c r="CU247" s="398"/>
      <c r="CV247" s="398"/>
      <c r="CW247" s="398"/>
      <c r="CX247" s="398"/>
      <c r="CY247" s="398"/>
      <c r="CZ247" s="398"/>
      <c r="DA247" s="398"/>
      <c r="DB247" s="398"/>
      <c r="DC247" s="398"/>
      <c r="DD247" s="398"/>
      <c r="DE247" s="398"/>
      <c r="DF247" s="398"/>
      <c r="DG247" s="398"/>
      <c r="DH247" s="399"/>
      <c r="DI247" s="118"/>
    </row>
    <row r="248" spans="1:113" ht="8.25" customHeight="1" x14ac:dyDescent="0.15">
      <c r="A248" s="118"/>
      <c r="B248" s="397"/>
      <c r="C248" s="398"/>
      <c r="D248" s="398"/>
      <c r="E248" s="398"/>
      <c r="F248" s="398"/>
      <c r="G248" s="398"/>
      <c r="H248" s="398"/>
      <c r="I248" s="398"/>
      <c r="J248" s="398"/>
      <c r="K248" s="398"/>
      <c r="L248" s="398"/>
      <c r="M248" s="398"/>
      <c r="N248" s="398"/>
      <c r="O248" s="398"/>
      <c r="P248" s="398"/>
      <c r="Q248" s="398"/>
      <c r="R248" s="398"/>
      <c r="S248" s="398"/>
      <c r="T248" s="398"/>
      <c r="U248" s="398"/>
      <c r="V248" s="398"/>
      <c r="W248" s="398"/>
      <c r="X248" s="398"/>
      <c r="Y248" s="398"/>
      <c r="Z248" s="398"/>
      <c r="AA248" s="398"/>
      <c r="AB248" s="398"/>
      <c r="AC248" s="398"/>
      <c r="AD248" s="398"/>
      <c r="AE248" s="398"/>
      <c r="AF248" s="398"/>
      <c r="AG248" s="398"/>
      <c r="AH248" s="398"/>
      <c r="AI248" s="398"/>
      <c r="AJ248" s="398"/>
      <c r="AK248" s="398"/>
      <c r="AL248" s="398"/>
      <c r="AM248" s="398"/>
      <c r="AN248" s="398"/>
      <c r="AO248" s="398"/>
      <c r="AP248" s="398"/>
      <c r="AQ248" s="398"/>
      <c r="AR248" s="398"/>
      <c r="AS248" s="398"/>
      <c r="AT248" s="398"/>
      <c r="AU248" s="398"/>
      <c r="AV248" s="398"/>
      <c r="AW248" s="398"/>
      <c r="AX248" s="398"/>
      <c r="AY248" s="398"/>
      <c r="AZ248" s="398"/>
      <c r="BA248" s="398"/>
      <c r="BB248" s="398"/>
      <c r="BC248" s="398"/>
      <c r="BD248" s="398"/>
      <c r="BE248" s="398"/>
      <c r="BF248" s="398"/>
      <c r="BG248" s="398"/>
      <c r="BH248" s="398"/>
      <c r="BI248" s="398"/>
      <c r="BJ248" s="398"/>
      <c r="BK248" s="398"/>
      <c r="BL248" s="398"/>
      <c r="BM248" s="398"/>
      <c r="BN248" s="398"/>
      <c r="BO248" s="398"/>
      <c r="BP248" s="398"/>
      <c r="BQ248" s="398"/>
      <c r="BR248" s="398"/>
      <c r="BS248" s="398"/>
      <c r="BT248" s="398"/>
      <c r="BU248" s="398"/>
      <c r="BV248" s="398"/>
      <c r="BW248" s="398"/>
      <c r="BX248" s="398"/>
      <c r="BY248" s="398"/>
      <c r="BZ248" s="398"/>
      <c r="CA248" s="398"/>
      <c r="CB248" s="398"/>
      <c r="CC248" s="398"/>
      <c r="CD248" s="398"/>
      <c r="CE248" s="398"/>
      <c r="CF248" s="398"/>
      <c r="CG248" s="398"/>
      <c r="CH248" s="398"/>
      <c r="CI248" s="398"/>
      <c r="CJ248" s="398"/>
      <c r="CK248" s="398"/>
      <c r="CL248" s="398"/>
      <c r="CM248" s="398"/>
      <c r="CN248" s="398"/>
      <c r="CO248" s="398"/>
      <c r="CP248" s="398"/>
      <c r="CQ248" s="398"/>
      <c r="CR248" s="398"/>
      <c r="CS248" s="398"/>
      <c r="CT248" s="398"/>
      <c r="CU248" s="398"/>
      <c r="CV248" s="398"/>
      <c r="CW248" s="398"/>
      <c r="CX248" s="398"/>
      <c r="CY248" s="398"/>
      <c r="CZ248" s="398"/>
      <c r="DA248" s="398"/>
      <c r="DB248" s="398"/>
      <c r="DC248" s="398"/>
      <c r="DD248" s="398"/>
      <c r="DE248" s="398"/>
      <c r="DF248" s="398"/>
      <c r="DG248" s="398"/>
      <c r="DH248" s="399"/>
      <c r="DI248" s="118"/>
    </row>
    <row r="249" spans="1:113" ht="8.25" customHeight="1" x14ac:dyDescent="0.15">
      <c r="A249" s="118"/>
      <c r="B249" s="397"/>
      <c r="C249" s="398"/>
      <c r="D249" s="398"/>
      <c r="E249" s="398"/>
      <c r="F249" s="398"/>
      <c r="G249" s="398"/>
      <c r="H249" s="398"/>
      <c r="I249" s="398"/>
      <c r="J249" s="398"/>
      <c r="K249" s="398"/>
      <c r="L249" s="398"/>
      <c r="M249" s="398"/>
      <c r="N249" s="398"/>
      <c r="O249" s="398"/>
      <c r="P249" s="398"/>
      <c r="Q249" s="398"/>
      <c r="R249" s="398"/>
      <c r="S249" s="398"/>
      <c r="T249" s="398"/>
      <c r="U249" s="398"/>
      <c r="V249" s="398"/>
      <c r="W249" s="398"/>
      <c r="X249" s="398"/>
      <c r="Y249" s="398"/>
      <c r="Z249" s="398"/>
      <c r="AA249" s="398"/>
      <c r="AB249" s="398"/>
      <c r="AC249" s="398"/>
      <c r="AD249" s="398"/>
      <c r="AE249" s="398"/>
      <c r="AF249" s="398"/>
      <c r="AG249" s="398"/>
      <c r="AH249" s="398"/>
      <c r="AI249" s="398"/>
      <c r="AJ249" s="398"/>
      <c r="AK249" s="398"/>
      <c r="AL249" s="398"/>
      <c r="AM249" s="398"/>
      <c r="AN249" s="398"/>
      <c r="AO249" s="398"/>
      <c r="AP249" s="398"/>
      <c r="AQ249" s="398"/>
      <c r="AR249" s="398"/>
      <c r="AS249" s="398"/>
      <c r="AT249" s="398"/>
      <c r="AU249" s="398"/>
      <c r="AV249" s="398"/>
      <c r="AW249" s="398"/>
      <c r="AX249" s="398"/>
      <c r="AY249" s="398"/>
      <c r="AZ249" s="398"/>
      <c r="BA249" s="398"/>
      <c r="BB249" s="398"/>
      <c r="BC249" s="398"/>
      <c r="BD249" s="398"/>
      <c r="BE249" s="398"/>
      <c r="BF249" s="398"/>
      <c r="BG249" s="398"/>
      <c r="BH249" s="398"/>
      <c r="BI249" s="398"/>
      <c r="BJ249" s="398"/>
      <c r="BK249" s="398"/>
      <c r="BL249" s="398"/>
      <c r="BM249" s="398"/>
      <c r="BN249" s="398"/>
      <c r="BO249" s="398"/>
      <c r="BP249" s="398"/>
      <c r="BQ249" s="398"/>
      <c r="BR249" s="398"/>
      <c r="BS249" s="398"/>
      <c r="BT249" s="398"/>
      <c r="BU249" s="398"/>
      <c r="BV249" s="398"/>
      <c r="BW249" s="398"/>
      <c r="BX249" s="398"/>
      <c r="BY249" s="398"/>
      <c r="BZ249" s="398"/>
      <c r="CA249" s="398"/>
      <c r="CB249" s="398"/>
      <c r="CC249" s="398"/>
      <c r="CD249" s="398"/>
      <c r="CE249" s="398"/>
      <c r="CF249" s="398"/>
      <c r="CG249" s="398"/>
      <c r="CH249" s="398"/>
      <c r="CI249" s="398"/>
      <c r="CJ249" s="398"/>
      <c r="CK249" s="398"/>
      <c r="CL249" s="398"/>
      <c r="CM249" s="398"/>
      <c r="CN249" s="398"/>
      <c r="CO249" s="398"/>
      <c r="CP249" s="398"/>
      <c r="CQ249" s="398"/>
      <c r="CR249" s="398"/>
      <c r="CS249" s="398"/>
      <c r="CT249" s="398"/>
      <c r="CU249" s="398"/>
      <c r="CV249" s="398"/>
      <c r="CW249" s="398"/>
      <c r="CX249" s="398"/>
      <c r="CY249" s="398"/>
      <c r="CZ249" s="398"/>
      <c r="DA249" s="398"/>
      <c r="DB249" s="398"/>
      <c r="DC249" s="398"/>
      <c r="DD249" s="398"/>
      <c r="DE249" s="398"/>
      <c r="DF249" s="398"/>
      <c r="DG249" s="398"/>
      <c r="DH249" s="399"/>
      <c r="DI249" s="118"/>
    </row>
    <row r="250" spans="1:113" ht="8.25" customHeight="1" x14ac:dyDescent="0.15">
      <c r="A250" s="118"/>
      <c r="B250" s="397"/>
      <c r="C250" s="398"/>
      <c r="D250" s="398"/>
      <c r="E250" s="398"/>
      <c r="F250" s="398"/>
      <c r="G250" s="398"/>
      <c r="H250" s="398"/>
      <c r="I250" s="398"/>
      <c r="J250" s="398"/>
      <c r="K250" s="398"/>
      <c r="L250" s="398"/>
      <c r="M250" s="398"/>
      <c r="N250" s="398"/>
      <c r="O250" s="398"/>
      <c r="P250" s="398"/>
      <c r="Q250" s="398"/>
      <c r="R250" s="398"/>
      <c r="S250" s="398"/>
      <c r="T250" s="398"/>
      <c r="U250" s="398"/>
      <c r="V250" s="398"/>
      <c r="W250" s="398"/>
      <c r="X250" s="398"/>
      <c r="Y250" s="398"/>
      <c r="Z250" s="398"/>
      <c r="AA250" s="398"/>
      <c r="AB250" s="398"/>
      <c r="AC250" s="398"/>
      <c r="AD250" s="398"/>
      <c r="AE250" s="398"/>
      <c r="AF250" s="398"/>
      <c r="AG250" s="398"/>
      <c r="AH250" s="398"/>
      <c r="AI250" s="398"/>
      <c r="AJ250" s="398"/>
      <c r="AK250" s="398"/>
      <c r="AL250" s="398"/>
      <c r="AM250" s="398"/>
      <c r="AN250" s="398"/>
      <c r="AO250" s="398"/>
      <c r="AP250" s="398"/>
      <c r="AQ250" s="398"/>
      <c r="AR250" s="398"/>
      <c r="AS250" s="398"/>
      <c r="AT250" s="398"/>
      <c r="AU250" s="398"/>
      <c r="AV250" s="398"/>
      <c r="AW250" s="398"/>
      <c r="AX250" s="398"/>
      <c r="AY250" s="398"/>
      <c r="AZ250" s="398"/>
      <c r="BA250" s="398"/>
      <c r="BB250" s="398"/>
      <c r="BC250" s="398"/>
      <c r="BD250" s="398"/>
      <c r="BE250" s="398"/>
      <c r="BF250" s="398"/>
      <c r="BG250" s="398"/>
      <c r="BH250" s="398"/>
      <c r="BI250" s="398"/>
      <c r="BJ250" s="398"/>
      <c r="BK250" s="398"/>
      <c r="BL250" s="398"/>
      <c r="BM250" s="398"/>
      <c r="BN250" s="398"/>
      <c r="BO250" s="398"/>
      <c r="BP250" s="398"/>
      <c r="BQ250" s="398"/>
      <c r="BR250" s="398"/>
      <c r="BS250" s="398"/>
      <c r="BT250" s="398"/>
      <c r="BU250" s="398"/>
      <c r="BV250" s="398"/>
      <c r="BW250" s="398"/>
      <c r="BX250" s="398"/>
      <c r="BY250" s="398"/>
      <c r="BZ250" s="398"/>
      <c r="CA250" s="398"/>
      <c r="CB250" s="398"/>
      <c r="CC250" s="398"/>
      <c r="CD250" s="398"/>
      <c r="CE250" s="398"/>
      <c r="CF250" s="398"/>
      <c r="CG250" s="398"/>
      <c r="CH250" s="398"/>
      <c r="CI250" s="398"/>
      <c r="CJ250" s="398"/>
      <c r="CK250" s="398"/>
      <c r="CL250" s="398"/>
      <c r="CM250" s="398"/>
      <c r="CN250" s="398"/>
      <c r="CO250" s="398"/>
      <c r="CP250" s="398"/>
      <c r="CQ250" s="398"/>
      <c r="CR250" s="398"/>
      <c r="CS250" s="398"/>
      <c r="CT250" s="398"/>
      <c r="CU250" s="398"/>
      <c r="CV250" s="398"/>
      <c r="CW250" s="398"/>
      <c r="CX250" s="398"/>
      <c r="CY250" s="398"/>
      <c r="CZ250" s="398"/>
      <c r="DA250" s="398"/>
      <c r="DB250" s="398"/>
      <c r="DC250" s="398"/>
      <c r="DD250" s="398"/>
      <c r="DE250" s="398"/>
      <c r="DF250" s="398"/>
      <c r="DG250" s="398"/>
      <c r="DH250" s="399"/>
      <c r="DI250" s="118"/>
    </row>
    <row r="251" spans="1:113" ht="8.25" customHeight="1" x14ac:dyDescent="0.15">
      <c r="A251" s="118"/>
      <c r="B251" s="397"/>
      <c r="C251" s="398"/>
      <c r="D251" s="398"/>
      <c r="E251" s="398"/>
      <c r="F251" s="398"/>
      <c r="G251" s="398"/>
      <c r="H251" s="398"/>
      <c r="I251" s="398"/>
      <c r="J251" s="398"/>
      <c r="K251" s="398"/>
      <c r="L251" s="398"/>
      <c r="M251" s="398"/>
      <c r="N251" s="398"/>
      <c r="O251" s="398"/>
      <c r="P251" s="398"/>
      <c r="Q251" s="398"/>
      <c r="R251" s="398"/>
      <c r="S251" s="398"/>
      <c r="T251" s="398"/>
      <c r="U251" s="398"/>
      <c r="V251" s="398"/>
      <c r="W251" s="398"/>
      <c r="X251" s="398"/>
      <c r="Y251" s="398"/>
      <c r="Z251" s="398"/>
      <c r="AA251" s="398"/>
      <c r="AB251" s="398"/>
      <c r="AC251" s="398"/>
      <c r="AD251" s="398"/>
      <c r="AE251" s="398"/>
      <c r="AF251" s="398"/>
      <c r="AG251" s="398"/>
      <c r="AH251" s="398"/>
      <c r="AI251" s="398"/>
      <c r="AJ251" s="398"/>
      <c r="AK251" s="398"/>
      <c r="AL251" s="398"/>
      <c r="AM251" s="398"/>
      <c r="AN251" s="398"/>
      <c r="AO251" s="398"/>
      <c r="AP251" s="398"/>
      <c r="AQ251" s="398"/>
      <c r="AR251" s="398"/>
      <c r="AS251" s="398"/>
      <c r="AT251" s="398"/>
      <c r="AU251" s="398"/>
      <c r="AV251" s="398"/>
      <c r="AW251" s="398"/>
      <c r="AX251" s="398"/>
      <c r="AY251" s="398"/>
      <c r="AZ251" s="398"/>
      <c r="BA251" s="398"/>
      <c r="BB251" s="398"/>
      <c r="BC251" s="398"/>
      <c r="BD251" s="398"/>
      <c r="BE251" s="398"/>
      <c r="BF251" s="398"/>
      <c r="BG251" s="398"/>
      <c r="BH251" s="398"/>
      <c r="BI251" s="398"/>
      <c r="BJ251" s="398"/>
      <c r="BK251" s="398"/>
      <c r="BL251" s="398"/>
      <c r="BM251" s="398"/>
      <c r="BN251" s="398"/>
      <c r="BO251" s="398"/>
      <c r="BP251" s="398"/>
      <c r="BQ251" s="398"/>
      <c r="BR251" s="398"/>
      <c r="BS251" s="398"/>
      <c r="BT251" s="398"/>
      <c r="BU251" s="398"/>
      <c r="BV251" s="398"/>
      <c r="BW251" s="398"/>
      <c r="BX251" s="398"/>
      <c r="BY251" s="398"/>
      <c r="BZ251" s="398"/>
      <c r="CA251" s="398"/>
      <c r="CB251" s="398"/>
      <c r="CC251" s="398"/>
      <c r="CD251" s="398"/>
      <c r="CE251" s="398"/>
      <c r="CF251" s="398"/>
      <c r="CG251" s="398"/>
      <c r="CH251" s="398"/>
      <c r="CI251" s="398"/>
      <c r="CJ251" s="398"/>
      <c r="CK251" s="398"/>
      <c r="CL251" s="398"/>
      <c r="CM251" s="398"/>
      <c r="CN251" s="398"/>
      <c r="CO251" s="398"/>
      <c r="CP251" s="398"/>
      <c r="CQ251" s="398"/>
      <c r="CR251" s="398"/>
      <c r="CS251" s="398"/>
      <c r="CT251" s="398"/>
      <c r="CU251" s="398"/>
      <c r="CV251" s="398"/>
      <c r="CW251" s="398"/>
      <c r="CX251" s="398"/>
      <c r="CY251" s="398"/>
      <c r="CZ251" s="398"/>
      <c r="DA251" s="398"/>
      <c r="DB251" s="398"/>
      <c r="DC251" s="398"/>
      <c r="DD251" s="398"/>
      <c r="DE251" s="398"/>
      <c r="DF251" s="398"/>
      <c r="DG251" s="398"/>
      <c r="DH251" s="399"/>
      <c r="DI251" s="118"/>
    </row>
    <row r="252" spans="1:113" ht="8.25" customHeight="1" x14ac:dyDescent="0.15">
      <c r="A252" s="118"/>
      <c r="B252" s="397"/>
      <c r="C252" s="398"/>
      <c r="D252" s="398"/>
      <c r="E252" s="398"/>
      <c r="F252" s="398"/>
      <c r="G252" s="398"/>
      <c r="H252" s="398"/>
      <c r="I252" s="398"/>
      <c r="J252" s="398"/>
      <c r="K252" s="398"/>
      <c r="L252" s="398"/>
      <c r="M252" s="398"/>
      <c r="N252" s="398"/>
      <c r="O252" s="398"/>
      <c r="P252" s="398"/>
      <c r="Q252" s="398"/>
      <c r="R252" s="398"/>
      <c r="S252" s="398"/>
      <c r="T252" s="398"/>
      <c r="U252" s="398"/>
      <c r="V252" s="398"/>
      <c r="W252" s="398"/>
      <c r="X252" s="398"/>
      <c r="Y252" s="398"/>
      <c r="Z252" s="398"/>
      <c r="AA252" s="398"/>
      <c r="AB252" s="398"/>
      <c r="AC252" s="398"/>
      <c r="AD252" s="398"/>
      <c r="AE252" s="398"/>
      <c r="AF252" s="398"/>
      <c r="AG252" s="398"/>
      <c r="AH252" s="398"/>
      <c r="AI252" s="398"/>
      <c r="AJ252" s="398"/>
      <c r="AK252" s="398"/>
      <c r="AL252" s="398"/>
      <c r="AM252" s="398"/>
      <c r="AN252" s="398"/>
      <c r="AO252" s="398"/>
      <c r="AP252" s="398"/>
      <c r="AQ252" s="398"/>
      <c r="AR252" s="398"/>
      <c r="AS252" s="398"/>
      <c r="AT252" s="398"/>
      <c r="AU252" s="398"/>
      <c r="AV252" s="398"/>
      <c r="AW252" s="398"/>
      <c r="AX252" s="398"/>
      <c r="AY252" s="398"/>
      <c r="AZ252" s="398"/>
      <c r="BA252" s="398"/>
      <c r="BB252" s="398"/>
      <c r="BC252" s="398"/>
      <c r="BD252" s="398"/>
      <c r="BE252" s="398"/>
      <c r="BF252" s="398"/>
      <c r="BG252" s="398"/>
      <c r="BH252" s="398"/>
      <c r="BI252" s="398"/>
      <c r="BJ252" s="398"/>
      <c r="BK252" s="398"/>
      <c r="BL252" s="398"/>
      <c r="BM252" s="398"/>
      <c r="BN252" s="398"/>
      <c r="BO252" s="398"/>
      <c r="BP252" s="398"/>
      <c r="BQ252" s="398"/>
      <c r="BR252" s="398"/>
      <c r="BS252" s="398"/>
      <c r="BT252" s="398"/>
      <c r="BU252" s="398"/>
      <c r="BV252" s="398"/>
      <c r="BW252" s="398"/>
      <c r="BX252" s="398"/>
      <c r="BY252" s="398"/>
      <c r="BZ252" s="398"/>
      <c r="CA252" s="398"/>
      <c r="CB252" s="398"/>
      <c r="CC252" s="398"/>
      <c r="CD252" s="398"/>
      <c r="CE252" s="398"/>
      <c r="CF252" s="398"/>
      <c r="CG252" s="398"/>
      <c r="CH252" s="398"/>
      <c r="CI252" s="398"/>
      <c r="CJ252" s="398"/>
      <c r="CK252" s="398"/>
      <c r="CL252" s="398"/>
      <c r="CM252" s="398"/>
      <c r="CN252" s="398"/>
      <c r="CO252" s="398"/>
      <c r="CP252" s="398"/>
      <c r="CQ252" s="398"/>
      <c r="CR252" s="398"/>
      <c r="CS252" s="398"/>
      <c r="CT252" s="398"/>
      <c r="CU252" s="398"/>
      <c r="CV252" s="398"/>
      <c r="CW252" s="398"/>
      <c r="CX252" s="398"/>
      <c r="CY252" s="398"/>
      <c r="CZ252" s="398"/>
      <c r="DA252" s="398"/>
      <c r="DB252" s="398"/>
      <c r="DC252" s="398"/>
      <c r="DD252" s="398"/>
      <c r="DE252" s="398"/>
      <c r="DF252" s="398"/>
      <c r="DG252" s="398"/>
      <c r="DH252" s="399"/>
      <c r="DI252" s="118"/>
    </row>
    <row r="253" spans="1:113" ht="8.25" customHeight="1" x14ac:dyDescent="0.15">
      <c r="A253" s="118"/>
      <c r="B253" s="397"/>
      <c r="C253" s="398"/>
      <c r="D253" s="398"/>
      <c r="E253" s="398"/>
      <c r="F253" s="398"/>
      <c r="G253" s="398"/>
      <c r="H253" s="398"/>
      <c r="I253" s="398"/>
      <c r="J253" s="398"/>
      <c r="K253" s="398"/>
      <c r="L253" s="398"/>
      <c r="M253" s="398"/>
      <c r="N253" s="398"/>
      <c r="O253" s="398"/>
      <c r="P253" s="398"/>
      <c r="Q253" s="398"/>
      <c r="R253" s="398"/>
      <c r="S253" s="398"/>
      <c r="T253" s="398"/>
      <c r="U253" s="398"/>
      <c r="V253" s="398"/>
      <c r="W253" s="398"/>
      <c r="X253" s="398"/>
      <c r="Y253" s="398"/>
      <c r="Z253" s="398"/>
      <c r="AA253" s="398"/>
      <c r="AB253" s="398"/>
      <c r="AC253" s="398"/>
      <c r="AD253" s="398"/>
      <c r="AE253" s="398"/>
      <c r="AF253" s="398"/>
      <c r="AG253" s="398"/>
      <c r="AH253" s="398"/>
      <c r="AI253" s="398"/>
      <c r="AJ253" s="398"/>
      <c r="AK253" s="398"/>
      <c r="AL253" s="398"/>
      <c r="AM253" s="398"/>
      <c r="AN253" s="398"/>
      <c r="AO253" s="398"/>
      <c r="AP253" s="398"/>
      <c r="AQ253" s="398"/>
      <c r="AR253" s="398"/>
      <c r="AS253" s="398"/>
      <c r="AT253" s="398"/>
      <c r="AU253" s="398"/>
      <c r="AV253" s="398"/>
      <c r="AW253" s="398"/>
      <c r="AX253" s="398"/>
      <c r="AY253" s="398"/>
      <c r="AZ253" s="398"/>
      <c r="BA253" s="398"/>
      <c r="BB253" s="398"/>
      <c r="BC253" s="398"/>
      <c r="BD253" s="398"/>
      <c r="BE253" s="398"/>
      <c r="BF253" s="398"/>
      <c r="BG253" s="398"/>
      <c r="BH253" s="398"/>
      <c r="BI253" s="398"/>
      <c r="BJ253" s="398"/>
      <c r="BK253" s="398"/>
      <c r="BL253" s="398"/>
      <c r="BM253" s="398"/>
      <c r="BN253" s="398"/>
      <c r="BO253" s="398"/>
      <c r="BP253" s="398"/>
      <c r="BQ253" s="398"/>
      <c r="BR253" s="398"/>
      <c r="BS253" s="398"/>
      <c r="BT253" s="398"/>
      <c r="BU253" s="398"/>
      <c r="BV253" s="398"/>
      <c r="BW253" s="398"/>
      <c r="BX253" s="398"/>
      <c r="BY253" s="398"/>
      <c r="BZ253" s="398"/>
      <c r="CA253" s="398"/>
      <c r="CB253" s="398"/>
      <c r="CC253" s="398"/>
      <c r="CD253" s="398"/>
      <c r="CE253" s="398"/>
      <c r="CF253" s="398"/>
      <c r="CG253" s="398"/>
      <c r="CH253" s="398"/>
      <c r="CI253" s="398"/>
      <c r="CJ253" s="398"/>
      <c r="CK253" s="398"/>
      <c r="CL253" s="398"/>
      <c r="CM253" s="398"/>
      <c r="CN253" s="398"/>
      <c r="CO253" s="398"/>
      <c r="CP253" s="398"/>
      <c r="CQ253" s="398"/>
      <c r="CR253" s="398"/>
      <c r="CS253" s="398"/>
      <c r="CT253" s="398"/>
      <c r="CU253" s="398"/>
      <c r="CV253" s="398"/>
      <c r="CW253" s="398"/>
      <c r="CX253" s="398"/>
      <c r="CY253" s="398"/>
      <c r="CZ253" s="398"/>
      <c r="DA253" s="398"/>
      <c r="DB253" s="398"/>
      <c r="DC253" s="398"/>
      <c r="DD253" s="398"/>
      <c r="DE253" s="398"/>
      <c r="DF253" s="398"/>
      <c r="DG253" s="398"/>
      <c r="DH253" s="399"/>
      <c r="DI253" s="118"/>
    </row>
    <row r="254" spans="1:113" ht="8.25" customHeight="1" x14ac:dyDescent="0.15">
      <c r="A254" s="118"/>
      <c r="B254" s="397"/>
      <c r="C254" s="398"/>
      <c r="D254" s="398"/>
      <c r="E254" s="398"/>
      <c r="F254" s="398"/>
      <c r="G254" s="398"/>
      <c r="H254" s="398"/>
      <c r="I254" s="398"/>
      <c r="J254" s="398"/>
      <c r="K254" s="398"/>
      <c r="L254" s="398"/>
      <c r="M254" s="398"/>
      <c r="N254" s="398"/>
      <c r="O254" s="398"/>
      <c r="P254" s="398"/>
      <c r="Q254" s="398"/>
      <c r="R254" s="398"/>
      <c r="S254" s="398"/>
      <c r="T254" s="398"/>
      <c r="U254" s="398"/>
      <c r="V254" s="398"/>
      <c r="W254" s="398"/>
      <c r="X254" s="398"/>
      <c r="Y254" s="398"/>
      <c r="Z254" s="398"/>
      <c r="AA254" s="398"/>
      <c r="AB254" s="398"/>
      <c r="AC254" s="398"/>
      <c r="AD254" s="398"/>
      <c r="AE254" s="398"/>
      <c r="AF254" s="398"/>
      <c r="AG254" s="398"/>
      <c r="AH254" s="398"/>
      <c r="AI254" s="398"/>
      <c r="AJ254" s="398"/>
      <c r="AK254" s="398"/>
      <c r="AL254" s="398"/>
      <c r="AM254" s="398"/>
      <c r="AN254" s="398"/>
      <c r="AO254" s="398"/>
      <c r="AP254" s="398"/>
      <c r="AQ254" s="398"/>
      <c r="AR254" s="398"/>
      <c r="AS254" s="398"/>
      <c r="AT254" s="398"/>
      <c r="AU254" s="398"/>
      <c r="AV254" s="398"/>
      <c r="AW254" s="398"/>
      <c r="AX254" s="398"/>
      <c r="AY254" s="398"/>
      <c r="AZ254" s="398"/>
      <c r="BA254" s="398"/>
      <c r="BB254" s="398"/>
      <c r="BC254" s="398"/>
      <c r="BD254" s="398"/>
      <c r="BE254" s="398"/>
      <c r="BF254" s="398"/>
      <c r="BG254" s="398"/>
      <c r="BH254" s="398"/>
      <c r="BI254" s="398"/>
      <c r="BJ254" s="398"/>
      <c r="BK254" s="398"/>
      <c r="BL254" s="398"/>
      <c r="BM254" s="398"/>
      <c r="BN254" s="398"/>
      <c r="BO254" s="398"/>
      <c r="BP254" s="398"/>
      <c r="BQ254" s="398"/>
      <c r="BR254" s="398"/>
      <c r="BS254" s="398"/>
      <c r="BT254" s="398"/>
      <c r="BU254" s="398"/>
      <c r="BV254" s="398"/>
      <c r="BW254" s="398"/>
      <c r="BX254" s="398"/>
      <c r="BY254" s="398"/>
      <c r="BZ254" s="398"/>
      <c r="CA254" s="398"/>
      <c r="CB254" s="398"/>
      <c r="CC254" s="398"/>
      <c r="CD254" s="398"/>
      <c r="CE254" s="398"/>
      <c r="CF254" s="398"/>
      <c r="CG254" s="398"/>
      <c r="CH254" s="398"/>
      <c r="CI254" s="398"/>
      <c r="CJ254" s="398"/>
      <c r="CK254" s="398"/>
      <c r="CL254" s="398"/>
      <c r="CM254" s="398"/>
      <c r="CN254" s="398"/>
      <c r="CO254" s="398"/>
      <c r="CP254" s="398"/>
      <c r="CQ254" s="398"/>
      <c r="CR254" s="398"/>
      <c r="CS254" s="398"/>
      <c r="CT254" s="398"/>
      <c r="CU254" s="398"/>
      <c r="CV254" s="398"/>
      <c r="CW254" s="398"/>
      <c r="CX254" s="398"/>
      <c r="CY254" s="398"/>
      <c r="CZ254" s="398"/>
      <c r="DA254" s="398"/>
      <c r="DB254" s="398"/>
      <c r="DC254" s="398"/>
      <c r="DD254" s="398"/>
      <c r="DE254" s="398"/>
      <c r="DF254" s="398"/>
      <c r="DG254" s="398"/>
      <c r="DH254" s="399"/>
      <c r="DI254" s="118"/>
    </row>
    <row r="255" spans="1:113" ht="8.25" customHeight="1" x14ac:dyDescent="0.15">
      <c r="A255" s="118"/>
      <c r="B255" s="397"/>
      <c r="C255" s="398"/>
      <c r="D255" s="398"/>
      <c r="E255" s="398"/>
      <c r="F255" s="398"/>
      <c r="G255" s="398"/>
      <c r="H255" s="398"/>
      <c r="I255" s="398"/>
      <c r="J255" s="398"/>
      <c r="K255" s="398"/>
      <c r="L255" s="398"/>
      <c r="M255" s="398"/>
      <c r="N255" s="398"/>
      <c r="O255" s="398"/>
      <c r="P255" s="398"/>
      <c r="Q255" s="398"/>
      <c r="R255" s="398"/>
      <c r="S255" s="398"/>
      <c r="T255" s="398"/>
      <c r="U255" s="398"/>
      <c r="V255" s="398"/>
      <c r="W255" s="398"/>
      <c r="X255" s="398"/>
      <c r="Y255" s="398"/>
      <c r="Z255" s="398"/>
      <c r="AA255" s="398"/>
      <c r="AB255" s="398"/>
      <c r="AC255" s="398"/>
      <c r="AD255" s="398"/>
      <c r="AE255" s="398"/>
      <c r="AF255" s="398"/>
      <c r="AG255" s="398"/>
      <c r="AH255" s="398"/>
      <c r="AI255" s="398"/>
      <c r="AJ255" s="398"/>
      <c r="AK255" s="398"/>
      <c r="AL255" s="398"/>
      <c r="AM255" s="398"/>
      <c r="AN255" s="398"/>
      <c r="AO255" s="398"/>
      <c r="AP255" s="398"/>
      <c r="AQ255" s="398"/>
      <c r="AR255" s="398"/>
      <c r="AS255" s="398"/>
      <c r="AT255" s="398"/>
      <c r="AU255" s="398"/>
      <c r="AV255" s="398"/>
      <c r="AW255" s="398"/>
      <c r="AX255" s="398"/>
      <c r="AY255" s="398"/>
      <c r="AZ255" s="398"/>
      <c r="BA255" s="398"/>
      <c r="BB255" s="398"/>
      <c r="BC255" s="398"/>
      <c r="BD255" s="398"/>
      <c r="BE255" s="398"/>
      <c r="BF255" s="398"/>
      <c r="BG255" s="398"/>
      <c r="BH255" s="398"/>
      <c r="BI255" s="398"/>
      <c r="BJ255" s="398"/>
      <c r="BK255" s="398"/>
      <c r="BL255" s="398"/>
      <c r="BM255" s="398"/>
      <c r="BN255" s="398"/>
      <c r="BO255" s="398"/>
      <c r="BP255" s="398"/>
      <c r="BQ255" s="398"/>
      <c r="BR255" s="398"/>
      <c r="BS255" s="398"/>
      <c r="BT255" s="398"/>
      <c r="BU255" s="398"/>
      <c r="BV255" s="398"/>
      <c r="BW255" s="398"/>
      <c r="BX255" s="398"/>
      <c r="BY255" s="398"/>
      <c r="BZ255" s="398"/>
      <c r="CA255" s="398"/>
      <c r="CB255" s="398"/>
      <c r="CC255" s="398"/>
      <c r="CD255" s="398"/>
      <c r="CE255" s="398"/>
      <c r="CF255" s="398"/>
      <c r="CG255" s="398"/>
      <c r="CH255" s="398"/>
      <c r="CI255" s="398"/>
      <c r="CJ255" s="398"/>
      <c r="CK255" s="398"/>
      <c r="CL255" s="398"/>
      <c r="CM255" s="398"/>
      <c r="CN255" s="398"/>
      <c r="CO255" s="398"/>
      <c r="CP255" s="398"/>
      <c r="CQ255" s="398"/>
      <c r="CR255" s="398"/>
      <c r="CS255" s="398"/>
      <c r="CT255" s="398"/>
      <c r="CU255" s="398"/>
      <c r="CV255" s="398"/>
      <c r="CW255" s="398"/>
      <c r="CX255" s="398"/>
      <c r="CY255" s="398"/>
      <c r="CZ255" s="398"/>
      <c r="DA255" s="398"/>
      <c r="DB255" s="398"/>
      <c r="DC255" s="398"/>
      <c r="DD255" s="398"/>
      <c r="DE255" s="398"/>
      <c r="DF255" s="398"/>
      <c r="DG255" s="398"/>
      <c r="DH255" s="399"/>
      <c r="DI255" s="118"/>
    </row>
    <row r="256" spans="1:113" ht="8.25" customHeight="1" x14ac:dyDescent="0.15">
      <c r="A256" s="118"/>
      <c r="B256" s="397"/>
      <c r="C256" s="398"/>
      <c r="D256" s="398"/>
      <c r="E256" s="398"/>
      <c r="F256" s="398"/>
      <c r="G256" s="398"/>
      <c r="H256" s="398"/>
      <c r="I256" s="398"/>
      <c r="J256" s="398"/>
      <c r="K256" s="398"/>
      <c r="L256" s="398"/>
      <c r="M256" s="398"/>
      <c r="N256" s="398"/>
      <c r="O256" s="398"/>
      <c r="P256" s="398"/>
      <c r="Q256" s="398"/>
      <c r="R256" s="398"/>
      <c r="S256" s="398"/>
      <c r="T256" s="398"/>
      <c r="U256" s="398"/>
      <c r="V256" s="398"/>
      <c r="W256" s="398"/>
      <c r="X256" s="398"/>
      <c r="Y256" s="398"/>
      <c r="Z256" s="398"/>
      <c r="AA256" s="398"/>
      <c r="AB256" s="398"/>
      <c r="AC256" s="398"/>
      <c r="AD256" s="398"/>
      <c r="AE256" s="398"/>
      <c r="AF256" s="398"/>
      <c r="AG256" s="398"/>
      <c r="AH256" s="398"/>
      <c r="AI256" s="398"/>
      <c r="AJ256" s="398"/>
      <c r="AK256" s="398"/>
      <c r="AL256" s="398"/>
      <c r="AM256" s="398"/>
      <c r="AN256" s="398"/>
      <c r="AO256" s="398"/>
      <c r="AP256" s="398"/>
      <c r="AQ256" s="398"/>
      <c r="AR256" s="398"/>
      <c r="AS256" s="398"/>
      <c r="AT256" s="398"/>
      <c r="AU256" s="398"/>
      <c r="AV256" s="398"/>
      <c r="AW256" s="398"/>
      <c r="AX256" s="398"/>
      <c r="AY256" s="398"/>
      <c r="AZ256" s="398"/>
      <c r="BA256" s="398"/>
      <c r="BB256" s="398"/>
      <c r="BC256" s="398"/>
      <c r="BD256" s="398"/>
      <c r="BE256" s="398"/>
      <c r="BF256" s="398"/>
      <c r="BG256" s="398"/>
      <c r="BH256" s="398"/>
      <c r="BI256" s="398"/>
      <c r="BJ256" s="398"/>
      <c r="BK256" s="398"/>
      <c r="BL256" s="398"/>
      <c r="BM256" s="398"/>
      <c r="BN256" s="398"/>
      <c r="BO256" s="398"/>
      <c r="BP256" s="398"/>
      <c r="BQ256" s="398"/>
      <c r="BR256" s="398"/>
      <c r="BS256" s="398"/>
      <c r="BT256" s="398"/>
      <c r="BU256" s="398"/>
      <c r="BV256" s="398"/>
      <c r="BW256" s="398"/>
      <c r="BX256" s="398"/>
      <c r="BY256" s="398"/>
      <c r="BZ256" s="398"/>
      <c r="CA256" s="398"/>
      <c r="CB256" s="398"/>
      <c r="CC256" s="398"/>
      <c r="CD256" s="398"/>
      <c r="CE256" s="398"/>
      <c r="CF256" s="398"/>
      <c r="CG256" s="398"/>
      <c r="CH256" s="398"/>
      <c r="CI256" s="398"/>
      <c r="CJ256" s="398"/>
      <c r="CK256" s="398"/>
      <c r="CL256" s="398"/>
      <c r="CM256" s="398"/>
      <c r="CN256" s="398"/>
      <c r="CO256" s="398"/>
      <c r="CP256" s="398"/>
      <c r="CQ256" s="398"/>
      <c r="CR256" s="398"/>
      <c r="CS256" s="398"/>
      <c r="CT256" s="398"/>
      <c r="CU256" s="398"/>
      <c r="CV256" s="398"/>
      <c r="CW256" s="398"/>
      <c r="CX256" s="398"/>
      <c r="CY256" s="398"/>
      <c r="CZ256" s="398"/>
      <c r="DA256" s="398"/>
      <c r="DB256" s="398"/>
      <c r="DC256" s="398"/>
      <c r="DD256" s="398"/>
      <c r="DE256" s="398"/>
      <c r="DF256" s="398"/>
      <c r="DG256" s="398"/>
      <c r="DH256" s="399"/>
      <c r="DI256" s="118"/>
    </row>
    <row r="257" spans="1:127" ht="8.25" customHeight="1" x14ac:dyDescent="0.15">
      <c r="A257" s="118"/>
      <c r="B257" s="397"/>
      <c r="C257" s="398"/>
      <c r="D257" s="398"/>
      <c r="E257" s="398"/>
      <c r="F257" s="398"/>
      <c r="G257" s="398"/>
      <c r="H257" s="398"/>
      <c r="I257" s="398"/>
      <c r="J257" s="398"/>
      <c r="K257" s="398"/>
      <c r="L257" s="398"/>
      <c r="M257" s="398"/>
      <c r="N257" s="398"/>
      <c r="O257" s="398"/>
      <c r="P257" s="398"/>
      <c r="Q257" s="398"/>
      <c r="R257" s="398"/>
      <c r="S257" s="398"/>
      <c r="T257" s="398"/>
      <c r="U257" s="398"/>
      <c r="V257" s="398"/>
      <c r="W257" s="398"/>
      <c r="X257" s="398"/>
      <c r="Y257" s="398"/>
      <c r="Z257" s="398"/>
      <c r="AA257" s="398"/>
      <c r="AB257" s="398"/>
      <c r="AC257" s="398"/>
      <c r="AD257" s="398"/>
      <c r="AE257" s="398"/>
      <c r="AF257" s="398"/>
      <c r="AG257" s="398"/>
      <c r="AH257" s="398"/>
      <c r="AI257" s="398"/>
      <c r="AJ257" s="398"/>
      <c r="AK257" s="398"/>
      <c r="AL257" s="398"/>
      <c r="AM257" s="398"/>
      <c r="AN257" s="398"/>
      <c r="AO257" s="398"/>
      <c r="AP257" s="398"/>
      <c r="AQ257" s="398"/>
      <c r="AR257" s="398"/>
      <c r="AS257" s="398"/>
      <c r="AT257" s="398"/>
      <c r="AU257" s="398"/>
      <c r="AV257" s="398"/>
      <c r="AW257" s="398"/>
      <c r="AX257" s="398"/>
      <c r="AY257" s="398"/>
      <c r="AZ257" s="398"/>
      <c r="BA257" s="398"/>
      <c r="BB257" s="398"/>
      <c r="BC257" s="398"/>
      <c r="BD257" s="398"/>
      <c r="BE257" s="398"/>
      <c r="BF257" s="398"/>
      <c r="BG257" s="398"/>
      <c r="BH257" s="398"/>
      <c r="BI257" s="398"/>
      <c r="BJ257" s="398"/>
      <c r="BK257" s="398"/>
      <c r="BL257" s="398"/>
      <c r="BM257" s="398"/>
      <c r="BN257" s="398"/>
      <c r="BO257" s="398"/>
      <c r="BP257" s="398"/>
      <c r="BQ257" s="398"/>
      <c r="BR257" s="398"/>
      <c r="BS257" s="398"/>
      <c r="BT257" s="398"/>
      <c r="BU257" s="398"/>
      <c r="BV257" s="398"/>
      <c r="BW257" s="398"/>
      <c r="BX257" s="398"/>
      <c r="BY257" s="398"/>
      <c r="BZ257" s="398"/>
      <c r="CA257" s="398"/>
      <c r="CB257" s="398"/>
      <c r="CC257" s="398"/>
      <c r="CD257" s="398"/>
      <c r="CE257" s="398"/>
      <c r="CF257" s="398"/>
      <c r="CG257" s="398"/>
      <c r="CH257" s="398"/>
      <c r="CI257" s="398"/>
      <c r="CJ257" s="398"/>
      <c r="CK257" s="398"/>
      <c r="CL257" s="398"/>
      <c r="CM257" s="398"/>
      <c r="CN257" s="398"/>
      <c r="CO257" s="398"/>
      <c r="CP257" s="398"/>
      <c r="CQ257" s="398"/>
      <c r="CR257" s="398"/>
      <c r="CS257" s="398"/>
      <c r="CT257" s="398"/>
      <c r="CU257" s="398"/>
      <c r="CV257" s="398"/>
      <c r="CW257" s="398"/>
      <c r="CX257" s="398"/>
      <c r="CY257" s="398"/>
      <c r="CZ257" s="398"/>
      <c r="DA257" s="398"/>
      <c r="DB257" s="398"/>
      <c r="DC257" s="398"/>
      <c r="DD257" s="398"/>
      <c r="DE257" s="398"/>
      <c r="DF257" s="398"/>
      <c r="DG257" s="398"/>
      <c r="DH257" s="399"/>
      <c r="DI257" s="118"/>
    </row>
    <row r="258" spans="1:127" ht="8.25" customHeight="1" x14ac:dyDescent="0.15">
      <c r="A258" s="118"/>
      <c r="B258" s="397"/>
      <c r="C258" s="398"/>
      <c r="D258" s="398"/>
      <c r="E258" s="398"/>
      <c r="F258" s="398"/>
      <c r="G258" s="398"/>
      <c r="H258" s="398"/>
      <c r="I258" s="398"/>
      <c r="J258" s="398"/>
      <c r="K258" s="398"/>
      <c r="L258" s="398"/>
      <c r="M258" s="398"/>
      <c r="N258" s="398"/>
      <c r="O258" s="398"/>
      <c r="P258" s="398"/>
      <c r="Q258" s="398"/>
      <c r="R258" s="398"/>
      <c r="S258" s="398"/>
      <c r="T258" s="398"/>
      <c r="U258" s="398"/>
      <c r="V258" s="398"/>
      <c r="W258" s="398"/>
      <c r="X258" s="398"/>
      <c r="Y258" s="398"/>
      <c r="Z258" s="398"/>
      <c r="AA258" s="398"/>
      <c r="AB258" s="398"/>
      <c r="AC258" s="398"/>
      <c r="AD258" s="398"/>
      <c r="AE258" s="398"/>
      <c r="AF258" s="398"/>
      <c r="AG258" s="398"/>
      <c r="AH258" s="398"/>
      <c r="AI258" s="398"/>
      <c r="AJ258" s="398"/>
      <c r="AK258" s="398"/>
      <c r="AL258" s="398"/>
      <c r="AM258" s="398"/>
      <c r="AN258" s="398"/>
      <c r="AO258" s="398"/>
      <c r="AP258" s="398"/>
      <c r="AQ258" s="398"/>
      <c r="AR258" s="398"/>
      <c r="AS258" s="398"/>
      <c r="AT258" s="398"/>
      <c r="AU258" s="398"/>
      <c r="AV258" s="398"/>
      <c r="AW258" s="398"/>
      <c r="AX258" s="398"/>
      <c r="AY258" s="398"/>
      <c r="AZ258" s="398"/>
      <c r="BA258" s="398"/>
      <c r="BB258" s="398"/>
      <c r="BC258" s="398"/>
      <c r="BD258" s="398"/>
      <c r="BE258" s="398"/>
      <c r="BF258" s="398"/>
      <c r="BG258" s="398"/>
      <c r="BH258" s="398"/>
      <c r="BI258" s="398"/>
      <c r="BJ258" s="398"/>
      <c r="BK258" s="398"/>
      <c r="BL258" s="398"/>
      <c r="BM258" s="398"/>
      <c r="BN258" s="398"/>
      <c r="BO258" s="398"/>
      <c r="BP258" s="398"/>
      <c r="BQ258" s="398"/>
      <c r="BR258" s="398"/>
      <c r="BS258" s="398"/>
      <c r="BT258" s="398"/>
      <c r="BU258" s="398"/>
      <c r="BV258" s="398"/>
      <c r="BW258" s="398"/>
      <c r="BX258" s="398"/>
      <c r="BY258" s="398"/>
      <c r="BZ258" s="398"/>
      <c r="CA258" s="398"/>
      <c r="CB258" s="398"/>
      <c r="CC258" s="398"/>
      <c r="CD258" s="398"/>
      <c r="CE258" s="398"/>
      <c r="CF258" s="398"/>
      <c r="CG258" s="398"/>
      <c r="CH258" s="398"/>
      <c r="CI258" s="398"/>
      <c r="CJ258" s="398"/>
      <c r="CK258" s="398"/>
      <c r="CL258" s="398"/>
      <c r="CM258" s="398"/>
      <c r="CN258" s="398"/>
      <c r="CO258" s="398"/>
      <c r="CP258" s="398"/>
      <c r="CQ258" s="398"/>
      <c r="CR258" s="398"/>
      <c r="CS258" s="398"/>
      <c r="CT258" s="398"/>
      <c r="CU258" s="398"/>
      <c r="CV258" s="398"/>
      <c r="CW258" s="398"/>
      <c r="CX258" s="398"/>
      <c r="CY258" s="398"/>
      <c r="CZ258" s="398"/>
      <c r="DA258" s="398"/>
      <c r="DB258" s="398"/>
      <c r="DC258" s="398"/>
      <c r="DD258" s="398"/>
      <c r="DE258" s="398"/>
      <c r="DF258" s="398"/>
      <c r="DG258" s="398"/>
      <c r="DH258" s="399"/>
      <c r="DI258" s="118"/>
    </row>
    <row r="259" spans="1:127" ht="8.25" customHeight="1" x14ac:dyDescent="0.15">
      <c r="A259" s="118"/>
      <c r="B259" s="397"/>
      <c r="C259" s="398"/>
      <c r="D259" s="398"/>
      <c r="E259" s="398"/>
      <c r="F259" s="398"/>
      <c r="G259" s="398"/>
      <c r="H259" s="398"/>
      <c r="I259" s="398"/>
      <c r="J259" s="398"/>
      <c r="K259" s="398"/>
      <c r="L259" s="398"/>
      <c r="M259" s="398"/>
      <c r="N259" s="398"/>
      <c r="O259" s="398"/>
      <c r="P259" s="398"/>
      <c r="Q259" s="398"/>
      <c r="R259" s="398"/>
      <c r="S259" s="398"/>
      <c r="T259" s="398"/>
      <c r="U259" s="398"/>
      <c r="V259" s="398"/>
      <c r="W259" s="398"/>
      <c r="X259" s="398"/>
      <c r="Y259" s="398"/>
      <c r="Z259" s="398"/>
      <c r="AA259" s="398"/>
      <c r="AB259" s="398"/>
      <c r="AC259" s="398"/>
      <c r="AD259" s="398"/>
      <c r="AE259" s="398"/>
      <c r="AF259" s="398"/>
      <c r="AG259" s="398"/>
      <c r="AH259" s="398"/>
      <c r="AI259" s="398"/>
      <c r="AJ259" s="398"/>
      <c r="AK259" s="398"/>
      <c r="AL259" s="398"/>
      <c r="AM259" s="398"/>
      <c r="AN259" s="398"/>
      <c r="AO259" s="398"/>
      <c r="AP259" s="398"/>
      <c r="AQ259" s="398"/>
      <c r="AR259" s="398"/>
      <c r="AS259" s="398"/>
      <c r="AT259" s="398"/>
      <c r="AU259" s="398"/>
      <c r="AV259" s="398"/>
      <c r="AW259" s="398"/>
      <c r="AX259" s="398"/>
      <c r="AY259" s="398"/>
      <c r="AZ259" s="398"/>
      <c r="BA259" s="398"/>
      <c r="BB259" s="398"/>
      <c r="BC259" s="398"/>
      <c r="BD259" s="398"/>
      <c r="BE259" s="398"/>
      <c r="BF259" s="398"/>
      <c r="BG259" s="398"/>
      <c r="BH259" s="398"/>
      <c r="BI259" s="398"/>
      <c r="BJ259" s="398"/>
      <c r="BK259" s="398"/>
      <c r="BL259" s="398"/>
      <c r="BM259" s="398"/>
      <c r="BN259" s="398"/>
      <c r="BO259" s="398"/>
      <c r="BP259" s="398"/>
      <c r="BQ259" s="398"/>
      <c r="BR259" s="398"/>
      <c r="BS259" s="398"/>
      <c r="BT259" s="398"/>
      <c r="BU259" s="398"/>
      <c r="BV259" s="398"/>
      <c r="BW259" s="398"/>
      <c r="BX259" s="398"/>
      <c r="BY259" s="398"/>
      <c r="BZ259" s="398"/>
      <c r="CA259" s="398"/>
      <c r="CB259" s="398"/>
      <c r="CC259" s="398"/>
      <c r="CD259" s="398"/>
      <c r="CE259" s="398"/>
      <c r="CF259" s="398"/>
      <c r="CG259" s="398"/>
      <c r="CH259" s="398"/>
      <c r="CI259" s="398"/>
      <c r="CJ259" s="398"/>
      <c r="CK259" s="398"/>
      <c r="CL259" s="398"/>
      <c r="CM259" s="398"/>
      <c r="CN259" s="398"/>
      <c r="CO259" s="398"/>
      <c r="CP259" s="398"/>
      <c r="CQ259" s="398"/>
      <c r="CR259" s="398"/>
      <c r="CS259" s="398"/>
      <c r="CT259" s="398"/>
      <c r="CU259" s="398"/>
      <c r="CV259" s="398"/>
      <c r="CW259" s="398"/>
      <c r="CX259" s="398"/>
      <c r="CY259" s="398"/>
      <c r="CZ259" s="398"/>
      <c r="DA259" s="398"/>
      <c r="DB259" s="398"/>
      <c r="DC259" s="398"/>
      <c r="DD259" s="398"/>
      <c r="DE259" s="398"/>
      <c r="DF259" s="398"/>
      <c r="DG259" s="398"/>
      <c r="DH259" s="399"/>
      <c r="DI259" s="118"/>
    </row>
    <row r="260" spans="1:127" ht="8.25" customHeight="1" x14ac:dyDescent="0.15">
      <c r="A260" s="118"/>
      <c r="B260" s="397"/>
      <c r="C260" s="398"/>
      <c r="D260" s="398"/>
      <c r="E260" s="398"/>
      <c r="F260" s="398"/>
      <c r="G260" s="398"/>
      <c r="H260" s="398"/>
      <c r="I260" s="398"/>
      <c r="J260" s="398"/>
      <c r="K260" s="398"/>
      <c r="L260" s="398"/>
      <c r="M260" s="398"/>
      <c r="N260" s="398"/>
      <c r="O260" s="398"/>
      <c r="P260" s="398"/>
      <c r="Q260" s="398"/>
      <c r="R260" s="398"/>
      <c r="S260" s="398"/>
      <c r="T260" s="398"/>
      <c r="U260" s="398"/>
      <c r="V260" s="398"/>
      <c r="W260" s="398"/>
      <c r="X260" s="398"/>
      <c r="Y260" s="398"/>
      <c r="Z260" s="398"/>
      <c r="AA260" s="398"/>
      <c r="AB260" s="398"/>
      <c r="AC260" s="398"/>
      <c r="AD260" s="398"/>
      <c r="AE260" s="398"/>
      <c r="AF260" s="398"/>
      <c r="AG260" s="398"/>
      <c r="AH260" s="398"/>
      <c r="AI260" s="398"/>
      <c r="AJ260" s="398"/>
      <c r="AK260" s="398"/>
      <c r="AL260" s="398"/>
      <c r="AM260" s="398"/>
      <c r="AN260" s="398"/>
      <c r="AO260" s="398"/>
      <c r="AP260" s="398"/>
      <c r="AQ260" s="398"/>
      <c r="AR260" s="398"/>
      <c r="AS260" s="398"/>
      <c r="AT260" s="398"/>
      <c r="AU260" s="398"/>
      <c r="AV260" s="398"/>
      <c r="AW260" s="398"/>
      <c r="AX260" s="398"/>
      <c r="AY260" s="398"/>
      <c r="AZ260" s="398"/>
      <c r="BA260" s="398"/>
      <c r="BB260" s="398"/>
      <c r="BC260" s="398"/>
      <c r="BD260" s="398"/>
      <c r="BE260" s="398"/>
      <c r="BF260" s="398"/>
      <c r="BG260" s="398"/>
      <c r="BH260" s="398"/>
      <c r="BI260" s="398"/>
      <c r="BJ260" s="398"/>
      <c r="BK260" s="398"/>
      <c r="BL260" s="398"/>
      <c r="BM260" s="398"/>
      <c r="BN260" s="398"/>
      <c r="BO260" s="398"/>
      <c r="BP260" s="398"/>
      <c r="BQ260" s="398"/>
      <c r="BR260" s="398"/>
      <c r="BS260" s="398"/>
      <c r="BT260" s="398"/>
      <c r="BU260" s="398"/>
      <c r="BV260" s="398"/>
      <c r="BW260" s="398"/>
      <c r="BX260" s="398"/>
      <c r="BY260" s="398"/>
      <c r="BZ260" s="398"/>
      <c r="CA260" s="398"/>
      <c r="CB260" s="398"/>
      <c r="CC260" s="398"/>
      <c r="CD260" s="398"/>
      <c r="CE260" s="398"/>
      <c r="CF260" s="398"/>
      <c r="CG260" s="398"/>
      <c r="CH260" s="398"/>
      <c r="CI260" s="398"/>
      <c r="CJ260" s="398"/>
      <c r="CK260" s="398"/>
      <c r="CL260" s="398"/>
      <c r="CM260" s="398"/>
      <c r="CN260" s="398"/>
      <c r="CO260" s="398"/>
      <c r="CP260" s="398"/>
      <c r="CQ260" s="398"/>
      <c r="CR260" s="398"/>
      <c r="CS260" s="398"/>
      <c r="CT260" s="398"/>
      <c r="CU260" s="398"/>
      <c r="CV260" s="398"/>
      <c r="CW260" s="398"/>
      <c r="CX260" s="398"/>
      <c r="CY260" s="398"/>
      <c r="CZ260" s="398"/>
      <c r="DA260" s="398"/>
      <c r="DB260" s="398"/>
      <c r="DC260" s="398"/>
      <c r="DD260" s="398"/>
      <c r="DE260" s="398"/>
      <c r="DF260" s="398"/>
      <c r="DG260" s="398"/>
      <c r="DH260" s="399"/>
      <c r="DI260" s="118"/>
    </row>
    <row r="261" spans="1:127" ht="8.25" customHeight="1" x14ac:dyDescent="0.15">
      <c r="A261" s="118"/>
      <c r="B261" s="397"/>
      <c r="C261" s="398"/>
      <c r="D261" s="398"/>
      <c r="E261" s="398"/>
      <c r="F261" s="398"/>
      <c r="G261" s="398"/>
      <c r="H261" s="398"/>
      <c r="I261" s="398"/>
      <c r="J261" s="398"/>
      <c r="K261" s="398"/>
      <c r="L261" s="398"/>
      <c r="M261" s="398"/>
      <c r="N261" s="398"/>
      <c r="O261" s="398"/>
      <c r="P261" s="398"/>
      <c r="Q261" s="398"/>
      <c r="R261" s="398"/>
      <c r="S261" s="398"/>
      <c r="T261" s="398"/>
      <c r="U261" s="398"/>
      <c r="V261" s="398"/>
      <c r="W261" s="398"/>
      <c r="X261" s="398"/>
      <c r="Y261" s="398"/>
      <c r="Z261" s="398"/>
      <c r="AA261" s="398"/>
      <c r="AB261" s="398"/>
      <c r="AC261" s="398"/>
      <c r="AD261" s="398"/>
      <c r="AE261" s="398"/>
      <c r="AF261" s="398"/>
      <c r="AG261" s="398"/>
      <c r="AH261" s="398"/>
      <c r="AI261" s="398"/>
      <c r="AJ261" s="398"/>
      <c r="AK261" s="398"/>
      <c r="AL261" s="398"/>
      <c r="AM261" s="398"/>
      <c r="AN261" s="398"/>
      <c r="AO261" s="398"/>
      <c r="AP261" s="398"/>
      <c r="AQ261" s="398"/>
      <c r="AR261" s="398"/>
      <c r="AS261" s="398"/>
      <c r="AT261" s="398"/>
      <c r="AU261" s="398"/>
      <c r="AV261" s="398"/>
      <c r="AW261" s="398"/>
      <c r="AX261" s="398"/>
      <c r="AY261" s="398"/>
      <c r="AZ261" s="398"/>
      <c r="BA261" s="398"/>
      <c r="BB261" s="398"/>
      <c r="BC261" s="398"/>
      <c r="BD261" s="398"/>
      <c r="BE261" s="398"/>
      <c r="BF261" s="398"/>
      <c r="BG261" s="398"/>
      <c r="BH261" s="398"/>
      <c r="BI261" s="398"/>
      <c r="BJ261" s="398"/>
      <c r="BK261" s="398"/>
      <c r="BL261" s="398"/>
      <c r="BM261" s="398"/>
      <c r="BN261" s="398"/>
      <c r="BO261" s="398"/>
      <c r="BP261" s="398"/>
      <c r="BQ261" s="398"/>
      <c r="BR261" s="398"/>
      <c r="BS261" s="398"/>
      <c r="BT261" s="398"/>
      <c r="BU261" s="398"/>
      <c r="BV261" s="398"/>
      <c r="BW261" s="398"/>
      <c r="BX261" s="398"/>
      <c r="BY261" s="398"/>
      <c r="BZ261" s="398"/>
      <c r="CA261" s="398"/>
      <c r="CB261" s="398"/>
      <c r="CC261" s="398"/>
      <c r="CD261" s="398"/>
      <c r="CE261" s="398"/>
      <c r="CF261" s="398"/>
      <c r="CG261" s="398"/>
      <c r="CH261" s="398"/>
      <c r="CI261" s="398"/>
      <c r="CJ261" s="398"/>
      <c r="CK261" s="398"/>
      <c r="CL261" s="398"/>
      <c r="CM261" s="398"/>
      <c r="CN261" s="398"/>
      <c r="CO261" s="398"/>
      <c r="CP261" s="398"/>
      <c r="CQ261" s="398"/>
      <c r="CR261" s="398"/>
      <c r="CS261" s="398"/>
      <c r="CT261" s="398"/>
      <c r="CU261" s="398"/>
      <c r="CV261" s="398"/>
      <c r="CW261" s="398"/>
      <c r="CX261" s="398"/>
      <c r="CY261" s="398"/>
      <c r="CZ261" s="398"/>
      <c r="DA261" s="398"/>
      <c r="DB261" s="398"/>
      <c r="DC261" s="398"/>
      <c r="DD261" s="398"/>
      <c r="DE261" s="398"/>
      <c r="DF261" s="398"/>
      <c r="DG261" s="398"/>
      <c r="DH261" s="399"/>
      <c r="DI261" s="118"/>
    </row>
    <row r="262" spans="1:127" ht="8.25" customHeight="1" x14ac:dyDescent="0.15">
      <c r="A262" s="118"/>
      <c r="B262" s="397"/>
      <c r="C262" s="398"/>
      <c r="D262" s="398"/>
      <c r="E262" s="398"/>
      <c r="F262" s="398"/>
      <c r="G262" s="398"/>
      <c r="H262" s="398"/>
      <c r="I262" s="398"/>
      <c r="J262" s="398"/>
      <c r="K262" s="398"/>
      <c r="L262" s="398"/>
      <c r="M262" s="398"/>
      <c r="N262" s="398"/>
      <c r="O262" s="398"/>
      <c r="P262" s="398"/>
      <c r="Q262" s="398"/>
      <c r="R262" s="398"/>
      <c r="S262" s="398"/>
      <c r="T262" s="398"/>
      <c r="U262" s="398"/>
      <c r="V262" s="398"/>
      <c r="W262" s="398"/>
      <c r="X262" s="398"/>
      <c r="Y262" s="398"/>
      <c r="Z262" s="398"/>
      <c r="AA262" s="398"/>
      <c r="AB262" s="398"/>
      <c r="AC262" s="398"/>
      <c r="AD262" s="398"/>
      <c r="AE262" s="398"/>
      <c r="AF262" s="398"/>
      <c r="AG262" s="398"/>
      <c r="AH262" s="398"/>
      <c r="AI262" s="398"/>
      <c r="AJ262" s="398"/>
      <c r="AK262" s="398"/>
      <c r="AL262" s="398"/>
      <c r="AM262" s="398"/>
      <c r="AN262" s="398"/>
      <c r="AO262" s="398"/>
      <c r="AP262" s="398"/>
      <c r="AQ262" s="398"/>
      <c r="AR262" s="398"/>
      <c r="AS262" s="398"/>
      <c r="AT262" s="398"/>
      <c r="AU262" s="398"/>
      <c r="AV262" s="398"/>
      <c r="AW262" s="398"/>
      <c r="AX262" s="398"/>
      <c r="AY262" s="398"/>
      <c r="AZ262" s="398"/>
      <c r="BA262" s="398"/>
      <c r="BB262" s="398"/>
      <c r="BC262" s="398"/>
      <c r="BD262" s="398"/>
      <c r="BE262" s="398"/>
      <c r="BF262" s="398"/>
      <c r="BG262" s="398"/>
      <c r="BH262" s="398"/>
      <c r="BI262" s="398"/>
      <c r="BJ262" s="398"/>
      <c r="BK262" s="398"/>
      <c r="BL262" s="398"/>
      <c r="BM262" s="398"/>
      <c r="BN262" s="398"/>
      <c r="BO262" s="398"/>
      <c r="BP262" s="398"/>
      <c r="BQ262" s="398"/>
      <c r="BR262" s="398"/>
      <c r="BS262" s="398"/>
      <c r="BT262" s="398"/>
      <c r="BU262" s="398"/>
      <c r="BV262" s="398"/>
      <c r="BW262" s="398"/>
      <c r="BX262" s="398"/>
      <c r="BY262" s="398"/>
      <c r="BZ262" s="398"/>
      <c r="CA262" s="398"/>
      <c r="CB262" s="398"/>
      <c r="CC262" s="398"/>
      <c r="CD262" s="398"/>
      <c r="CE262" s="398"/>
      <c r="CF262" s="398"/>
      <c r="CG262" s="398"/>
      <c r="CH262" s="398"/>
      <c r="CI262" s="398"/>
      <c r="CJ262" s="398"/>
      <c r="CK262" s="398"/>
      <c r="CL262" s="398"/>
      <c r="CM262" s="398"/>
      <c r="CN262" s="398"/>
      <c r="CO262" s="398"/>
      <c r="CP262" s="398"/>
      <c r="CQ262" s="398"/>
      <c r="CR262" s="398"/>
      <c r="CS262" s="398"/>
      <c r="CT262" s="398"/>
      <c r="CU262" s="398"/>
      <c r="CV262" s="398"/>
      <c r="CW262" s="398"/>
      <c r="CX262" s="398"/>
      <c r="CY262" s="398"/>
      <c r="CZ262" s="398"/>
      <c r="DA262" s="398"/>
      <c r="DB262" s="398"/>
      <c r="DC262" s="398"/>
      <c r="DD262" s="398"/>
      <c r="DE262" s="398"/>
      <c r="DF262" s="398"/>
      <c r="DG262" s="398"/>
      <c r="DH262" s="399"/>
      <c r="DI262" s="118"/>
    </row>
    <row r="263" spans="1:127" ht="8.25" customHeight="1" x14ac:dyDescent="0.15">
      <c r="A263" s="118"/>
      <c r="B263" s="397"/>
      <c r="C263" s="398"/>
      <c r="D263" s="398"/>
      <c r="E263" s="398"/>
      <c r="F263" s="398"/>
      <c r="G263" s="398"/>
      <c r="H263" s="398"/>
      <c r="I263" s="398"/>
      <c r="J263" s="398"/>
      <c r="K263" s="398"/>
      <c r="L263" s="398"/>
      <c r="M263" s="398"/>
      <c r="N263" s="398"/>
      <c r="O263" s="398"/>
      <c r="P263" s="398"/>
      <c r="Q263" s="398"/>
      <c r="R263" s="398"/>
      <c r="S263" s="398"/>
      <c r="T263" s="398"/>
      <c r="U263" s="398"/>
      <c r="V263" s="398"/>
      <c r="W263" s="398"/>
      <c r="X263" s="398"/>
      <c r="Y263" s="398"/>
      <c r="Z263" s="398"/>
      <c r="AA263" s="398"/>
      <c r="AB263" s="398"/>
      <c r="AC263" s="398"/>
      <c r="AD263" s="398"/>
      <c r="AE263" s="398"/>
      <c r="AF263" s="398"/>
      <c r="AG263" s="398"/>
      <c r="AH263" s="398"/>
      <c r="AI263" s="398"/>
      <c r="AJ263" s="398"/>
      <c r="AK263" s="398"/>
      <c r="AL263" s="398"/>
      <c r="AM263" s="398"/>
      <c r="AN263" s="398"/>
      <c r="AO263" s="398"/>
      <c r="AP263" s="398"/>
      <c r="AQ263" s="398"/>
      <c r="AR263" s="398"/>
      <c r="AS263" s="398"/>
      <c r="AT263" s="398"/>
      <c r="AU263" s="398"/>
      <c r="AV263" s="398"/>
      <c r="AW263" s="398"/>
      <c r="AX263" s="398"/>
      <c r="AY263" s="398"/>
      <c r="AZ263" s="398"/>
      <c r="BA263" s="398"/>
      <c r="BB263" s="398"/>
      <c r="BC263" s="398"/>
      <c r="BD263" s="398"/>
      <c r="BE263" s="398"/>
      <c r="BF263" s="398"/>
      <c r="BG263" s="398"/>
      <c r="BH263" s="398"/>
      <c r="BI263" s="398"/>
      <c r="BJ263" s="398"/>
      <c r="BK263" s="398"/>
      <c r="BL263" s="398"/>
      <c r="BM263" s="398"/>
      <c r="BN263" s="398"/>
      <c r="BO263" s="398"/>
      <c r="BP263" s="398"/>
      <c r="BQ263" s="398"/>
      <c r="BR263" s="398"/>
      <c r="BS263" s="398"/>
      <c r="BT263" s="398"/>
      <c r="BU263" s="398"/>
      <c r="BV263" s="398"/>
      <c r="BW263" s="398"/>
      <c r="BX263" s="398"/>
      <c r="BY263" s="398"/>
      <c r="BZ263" s="398"/>
      <c r="CA263" s="398"/>
      <c r="CB263" s="398"/>
      <c r="CC263" s="398"/>
      <c r="CD263" s="398"/>
      <c r="CE263" s="398"/>
      <c r="CF263" s="398"/>
      <c r="CG263" s="398"/>
      <c r="CH263" s="398"/>
      <c r="CI263" s="398"/>
      <c r="CJ263" s="398"/>
      <c r="CK263" s="398"/>
      <c r="CL263" s="398"/>
      <c r="CM263" s="398"/>
      <c r="CN263" s="398"/>
      <c r="CO263" s="398"/>
      <c r="CP263" s="398"/>
      <c r="CQ263" s="398"/>
      <c r="CR263" s="398"/>
      <c r="CS263" s="398"/>
      <c r="CT263" s="398"/>
      <c r="CU263" s="398"/>
      <c r="CV263" s="398"/>
      <c r="CW263" s="398"/>
      <c r="CX263" s="398"/>
      <c r="CY263" s="398"/>
      <c r="CZ263" s="398"/>
      <c r="DA263" s="398"/>
      <c r="DB263" s="398"/>
      <c r="DC263" s="398"/>
      <c r="DD263" s="398"/>
      <c r="DE263" s="398"/>
      <c r="DF263" s="398"/>
      <c r="DG263" s="398"/>
      <c r="DH263" s="399"/>
      <c r="DI263" s="118"/>
    </row>
    <row r="264" spans="1:127" ht="8.25" customHeight="1" x14ac:dyDescent="0.15">
      <c r="A264" s="118"/>
      <c r="B264" s="397"/>
      <c r="C264" s="398"/>
      <c r="D264" s="398"/>
      <c r="E264" s="398"/>
      <c r="F264" s="398"/>
      <c r="G264" s="398"/>
      <c r="H264" s="398"/>
      <c r="I264" s="398"/>
      <c r="J264" s="398"/>
      <c r="K264" s="398"/>
      <c r="L264" s="398"/>
      <c r="M264" s="398"/>
      <c r="N264" s="398"/>
      <c r="O264" s="398"/>
      <c r="P264" s="398"/>
      <c r="Q264" s="398"/>
      <c r="R264" s="398"/>
      <c r="S264" s="398"/>
      <c r="T264" s="398"/>
      <c r="U264" s="398"/>
      <c r="V264" s="398"/>
      <c r="W264" s="398"/>
      <c r="X264" s="398"/>
      <c r="Y264" s="398"/>
      <c r="Z264" s="398"/>
      <c r="AA264" s="398"/>
      <c r="AB264" s="398"/>
      <c r="AC264" s="398"/>
      <c r="AD264" s="398"/>
      <c r="AE264" s="398"/>
      <c r="AF264" s="398"/>
      <c r="AG264" s="398"/>
      <c r="AH264" s="398"/>
      <c r="AI264" s="398"/>
      <c r="AJ264" s="398"/>
      <c r="AK264" s="398"/>
      <c r="AL264" s="398"/>
      <c r="AM264" s="398"/>
      <c r="AN264" s="398"/>
      <c r="AO264" s="398"/>
      <c r="AP264" s="398"/>
      <c r="AQ264" s="398"/>
      <c r="AR264" s="398"/>
      <c r="AS264" s="398"/>
      <c r="AT264" s="398"/>
      <c r="AU264" s="398"/>
      <c r="AV264" s="398"/>
      <c r="AW264" s="398"/>
      <c r="AX264" s="398"/>
      <c r="AY264" s="398"/>
      <c r="AZ264" s="398"/>
      <c r="BA264" s="398"/>
      <c r="BB264" s="398"/>
      <c r="BC264" s="398"/>
      <c r="BD264" s="398"/>
      <c r="BE264" s="398"/>
      <c r="BF264" s="398"/>
      <c r="BG264" s="398"/>
      <c r="BH264" s="398"/>
      <c r="BI264" s="398"/>
      <c r="BJ264" s="398"/>
      <c r="BK264" s="398"/>
      <c r="BL264" s="398"/>
      <c r="BM264" s="398"/>
      <c r="BN264" s="398"/>
      <c r="BO264" s="398"/>
      <c r="BP264" s="398"/>
      <c r="BQ264" s="398"/>
      <c r="BR264" s="398"/>
      <c r="BS264" s="398"/>
      <c r="BT264" s="398"/>
      <c r="BU264" s="398"/>
      <c r="BV264" s="398"/>
      <c r="BW264" s="398"/>
      <c r="BX264" s="398"/>
      <c r="BY264" s="398"/>
      <c r="BZ264" s="398"/>
      <c r="CA264" s="398"/>
      <c r="CB264" s="398"/>
      <c r="CC264" s="398"/>
      <c r="CD264" s="398"/>
      <c r="CE264" s="398"/>
      <c r="CF264" s="398"/>
      <c r="CG264" s="398"/>
      <c r="CH264" s="398"/>
      <c r="CI264" s="398"/>
      <c r="CJ264" s="398"/>
      <c r="CK264" s="398"/>
      <c r="CL264" s="398"/>
      <c r="CM264" s="398"/>
      <c r="CN264" s="398"/>
      <c r="CO264" s="398"/>
      <c r="CP264" s="398"/>
      <c r="CQ264" s="398"/>
      <c r="CR264" s="398"/>
      <c r="CS264" s="398"/>
      <c r="CT264" s="398"/>
      <c r="CU264" s="398"/>
      <c r="CV264" s="398"/>
      <c r="CW264" s="398"/>
      <c r="CX264" s="398"/>
      <c r="CY264" s="398"/>
      <c r="CZ264" s="398"/>
      <c r="DA264" s="398"/>
      <c r="DB264" s="398"/>
      <c r="DC264" s="398"/>
      <c r="DD264" s="398"/>
      <c r="DE264" s="398"/>
      <c r="DF264" s="398"/>
      <c r="DG264" s="398"/>
      <c r="DH264" s="399"/>
      <c r="DI264" s="118"/>
    </row>
    <row r="265" spans="1:127" ht="8.25" customHeight="1" x14ac:dyDescent="0.15">
      <c r="A265" s="118"/>
      <c r="B265" s="397"/>
      <c r="C265" s="398"/>
      <c r="D265" s="398"/>
      <c r="E265" s="398"/>
      <c r="F265" s="398"/>
      <c r="G265" s="398"/>
      <c r="H265" s="398"/>
      <c r="I265" s="398"/>
      <c r="J265" s="398"/>
      <c r="K265" s="398"/>
      <c r="L265" s="398"/>
      <c r="M265" s="398"/>
      <c r="N265" s="398"/>
      <c r="O265" s="398"/>
      <c r="P265" s="398"/>
      <c r="Q265" s="398"/>
      <c r="R265" s="398"/>
      <c r="S265" s="398"/>
      <c r="T265" s="398"/>
      <c r="U265" s="398"/>
      <c r="V265" s="398"/>
      <c r="W265" s="398"/>
      <c r="X265" s="398"/>
      <c r="Y265" s="398"/>
      <c r="Z265" s="398"/>
      <c r="AA265" s="398"/>
      <c r="AB265" s="398"/>
      <c r="AC265" s="398"/>
      <c r="AD265" s="398"/>
      <c r="AE265" s="398"/>
      <c r="AF265" s="398"/>
      <c r="AG265" s="398"/>
      <c r="AH265" s="398"/>
      <c r="AI265" s="398"/>
      <c r="AJ265" s="398"/>
      <c r="AK265" s="398"/>
      <c r="AL265" s="398"/>
      <c r="AM265" s="398"/>
      <c r="AN265" s="398"/>
      <c r="AO265" s="398"/>
      <c r="AP265" s="398"/>
      <c r="AQ265" s="398"/>
      <c r="AR265" s="398"/>
      <c r="AS265" s="398"/>
      <c r="AT265" s="398"/>
      <c r="AU265" s="398"/>
      <c r="AV265" s="398"/>
      <c r="AW265" s="398"/>
      <c r="AX265" s="398"/>
      <c r="AY265" s="398"/>
      <c r="AZ265" s="398"/>
      <c r="BA265" s="398"/>
      <c r="BB265" s="398"/>
      <c r="BC265" s="398"/>
      <c r="BD265" s="398"/>
      <c r="BE265" s="398"/>
      <c r="BF265" s="398"/>
      <c r="BG265" s="398"/>
      <c r="BH265" s="398"/>
      <c r="BI265" s="398"/>
      <c r="BJ265" s="398"/>
      <c r="BK265" s="398"/>
      <c r="BL265" s="398"/>
      <c r="BM265" s="398"/>
      <c r="BN265" s="398"/>
      <c r="BO265" s="398"/>
      <c r="BP265" s="398"/>
      <c r="BQ265" s="398"/>
      <c r="BR265" s="398"/>
      <c r="BS265" s="398"/>
      <c r="BT265" s="398"/>
      <c r="BU265" s="398"/>
      <c r="BV265" s="398"/>
      <c r="BW265" s="398"/>
      <c r="BX265" s="398"/>
      <c r="BY265" s="398"/>
      <c r="BZ265" s="398"/>
      <c r="CA265" s="398"/>
      <c r="CB265" s="398"/>
      <c r="CC265" s="398"/>
      <c r="CD265" s="398"/>
      <c r="CE265" s="398"/>
      <c r="CF265" s="398"/>
      <c r="CG265" s="398"/>
      <c r="CH265" s="398"/>
      <c r="CI265" s="398"/>
      <c r="CJ265" s="398"/>
      <c r="CK265" s="398"/>
      <c r="CL265" s="398"/>
      <c r="CM265" s="398"/>
      <c r="CN265" s="398"/>
      <c r="CO265" s="398"/>
      <c r="CP265" s="398"/>
      <c r="CQ265" s="398"/>
      <c r="CR265" s="398"/>
      <c r="CS265" s="398"/>
      <c r="CT265" s="398"/>
      <c r="CU265" s="398"/>
      <c r="CV265" s="398"/>
      <c r="CW265" s="398"/>
      <c r="CX265" s="398"/>
      <c r="CY265" s="398"/>
      <c r="CZ265" s="398"/>
      <c r="DA265" s="398"/>
      <c r="DB265" s="398"/>
      <c r="DC265" s="398"/>
      <c r="DD265" s="398"/>
      <c r="DE265" s="398"/>
      <c r="DF265" s="398"/>
      <c r="DG265" s="398"/>
      <c r="DH265" s="399"/>
      <c r="DI265" s="118"/>
    </row>
    <row r="266" spans="1:127" ht="8.25" customHeight="1" x14ac:dyDescent="0.15">
      <c r="A266" s="118"/>
      <c r="B266" s="397"/>
      <c r="C266" s="398"/>
      <c r="D266" s="398"/>
      <c r="E266" s="398"/>
      <c r="F266" s="398"/>
      <c r="G266" s="398"/>
      <c r="H266" s="398"/>
      <c r="I266" s="398"/>
      <c r="J266" s="398"/>
      <c r="K266" s="398"/>
      <c r="L266" s="398"/>
      <c r="M266" s="398"/>
      <c r="N266" s="398"/>
      <c r="O266" s="398"/>
      <c r="P266" s="398"/>
      <c r="Q266" s="398"/>
      <c r="R266" s="398"/>
      <c r="S266" s="398"/>
      <c r="T266" s="398"/>
      <c r="U266" s="398"/>
      <c r="V266" s="398"/>
      <c r="W266" s="398"/>
      <c r="X266" s="398"/>
      <c r="Y266" s="398"/>
      <c r="Z266" s="398"/>
      <c r="AA266" s="398"/>
      <c r="AB266" s="398"/>
      <c r="AC266" s="398"/>
      <c r="AD266" s="398"/>
      <c r="AE266" s="398"/>
      <c r="AF266" s="398"/>
      <c r="AG266" s="398"/>
      <c r="AH266" s="398"/>
      <c r="AI266" s="398"/>
      <c r="AJ266" s="398"/>
      <c r="AK266" s="398"/>
      <c r="AL266" s="398"/>
      <c r="AM266" s="398"/>
      <c r="AN266" s="398"/>
      <c r="AO266" s="398"/>
      <c r="AP266" s="398"/>
      <c r="AQ266" s="398"/>
      <c r="AR266" s="398"/>
      <c r="AS266" s="398"/>
      <c r="AT266" s="398"/>
      <c r="AU266" s="398"/>
      <c r="AV266" s="398"/>
      <c r="AW266" s="398"/>
      <c r="AX266" s="398"/>
      <c r="AY266" s="398"/>
      <c r="AZ266" s="398"/>
      <c r="BA266" s="398"/>
      <c r="BB266" s="398"/>
      <c r="BC266" s="398"/>
      <c r="BD266" s="398"/>
      <c r="BE266" s="398"/>
      <c r="BF266" s="398"/>
      <c r="BG266" s="398"/>
      <c r="BH266" s="398"/>
      <c r="BI266" s="398"/>
      <c r="BJ266" s="398"/>
      <c r="BK266" s="398"/>
      <c r="BL266" s="398"/>
      <c r="BM266" s="398"/>
      <c r="BN266" s="398"/>
      <c r="BO266" s="398"/>
      <c r="BP266" s="398"/>
      <c r="BQ266" s="398"/>
      <c r="BR266" s="398"/>
      <c r="BS266" s="398"/>
      <c r="BT266" s="398"/>
      <c r="BU266" s="398"/>
      <c r="BV266" s="398"/>
      <c r="BW266" s="398"/>
      <c r="BX266" s="398"/>
      <c r="BY266" s="398"/>
      <c r="BZ266" s="398"/>
      <c r="CA266" s="398"/>
      <c r="CB266" s="398"/>
      <c r="CC266" s="398"/>
      <c r="CD266" s="398"/>
      <c r="CE266" s="398"/>
      <c r="CF266" s="398"/>
      <c r="CG266" s="398"/>
      <c r="CH266" s="398"/>
      <c r="CI266" s="398"/>
      <c r="CJ266" s="398"/>
      <c r="CK266" s="398"/>
      <c r="CL266" s="398"/>
      <c r="CM266" s="398"/>
      <c r="CN266" s="398"/>
      <c r="CO266" s="398"/>
      <c r="CP266" s="398"/>
      <c r="CQ266" s="398"/>
      <c r="CR266" s="398"/>
      <c r="CS266" s="398"/>
      <c r="CT266" s="398"/>
      <c r="CU266" s="398"/>
      <c r="CV266" s="398"/>
      <c r="CW266" s="398"/>
      <c r="CX266" s="398"/>
      <c r="CY266" s="398"/>
      <c r="CZ266" s="398"/>
      <c r="DA266" s="398"/>
      <c r="DB266" s="398"/>
      <c r="DC266" s="398"/>
      <c r="DD266" s="398"/>
      <c r="DE266" s="398"/>
      <c r="DF266" s="398"/>
      <c r="DG266" s="398"/>
      <c r="DH266" s="399"/>
      <c r="DI266" s="118"/>
    </row>
    <row r="267" spans="1:127" ht="8.25" customHeight="1" x14ac:dyDescent="0.15">
      <c r="A267" s="118"/>
      <c r="B267" s="397"/>
      <c r="C267" s="398"/>
      <c r="D267" s="398"/>
      <c r="E267" s="398"/>
      <c r="F267" s="398"/>
      <c r="G267" s="398"/>
      <c r="H267" s="398"/>
      <c r="I267" s="398"/>
      <c r="J267" s="398"/>
      <c r="K267" s="398"/>
      <c r="L267" s="398"/>
      <c r="M267" s="398"/>
      <c r="N267" s="398"/>
      <c r="O267" s="398"/>
      <c r="P267" s="398"/>
      <c r="Q267" s="398"/>
      <c r="R267" s="398"/>
      <c r="S267" s="398"/>
      <c r="T267" s="398"/>
      <c r="U267" s="398"/>
      <c r="V267" s="398"/>
      <c r="W267" s="398"/>
      <c r="X267" s="398"/>
      <c r="Y267" s="398"/>
      <c r="Z267" s="398"/>
      <c r="AA267" s="398"/>
      <c r="AB267" s="398"/>
      <c r="AC267" s="398"/>
      <c r="AD267" s="398"/>
      <c r="AE267" s="398"/>
      <c r="AF267" s="398"/>
      <c r="AG267" s="398"/>
      <c r="AH267" s="398"/>
      <c r="AI267" s="398"/>
      <c r="AJ267" s="398"/>
      <c r="AK267" s="398"/>
      <c r="AL267" s="398"/>
      <c r="AM267" s="398"/>
      <c r="AN267" s="398"/>
      <c r="AO267" s="398"/>
      <c r="AP267" s="398"/>
      <c r="AQ267" s="398"/>
      <c r="AR267" s="398"/>
      <c r="AS267" s="398"/>
      <c r="AT267" s="398"/>
      <c r="AU267" s="398"/>
      <c r="AV267" s="398"/>
      <c r="AW267" s="398"/>
      <c r="AX267" s="398"/>
      <c r="AY267" s="398"/>
      <c r="AZ267" s="398"/>
      <c r="BA267" s="398"/>
      <c r="BB267" s="398"/>
      <c r="BC267" s="398"/>
      <c r="BD267" s="398"/>
      <c r="BE267" s="398"/>
      <c r="BF267" s="398"/>
      <c r="BG267" s="398"/>
      <c r="BH267" s="398"/>
      <c r="BI267" s="398"/>
      <c r="BJ267" s="398"/>
      <c r="BK267" s="398"/>
      <c r="BL267" s="398"/>
      <c r="BM267" s="398"/>
      <c r="BN267" s="398"/>
      <c r="BO267" s="398"/>
      <c r="BP267" s="398"/>
      <c r="BQ267" s="398"/>
      <c r="BR267" s="398"/>
      <c r="BS267" s="398"/>
      <c r="BT267" s="398"/>
      <c r="BU267" s="398"/>
      <c r="BV267" s="398"/>
      <c r="BW267" s="398"/>
      <c r="BX267" s="398"/>
      <c r="BY267" s="398"/>
      <c r="BZ267" s="398"/>
      <c r="CA267" s="398"/>
      <c r="CB267" s="398"/>
      <c r="CC267" s="398"/>
      <c r="CD267" s="398"/>
      <c r="CE267" s="398"/>
      <c r="CF267" s="398"/>
      <c r="CG267" s="398"/>
      <c r="CH267" s="398"/>
      <c r="CI267" s="398"/>
      <c r="CJ267" s="398"/>
      <c r="CK267" s="398"/>
      <c r="CL267" s="398"/>
      <c r="CM267" s="398"/>
      <c r="CN267" s="398"/>
      <c r="CO267" s="398"/>
      <c r="CP267" s="398"/>
      <c r="CQ267" s="398"/>
      <c r="CR267" s="398"/>
      <c r="CS267" s="398"/>
      <c r="CT267" s="398"/>
      <c r="CU267" s="398"/>
      <c r="CV267" s="398"/>
      <c r="CW267" s="398"/>
      <c r="CX267" s="398"/>
      <c r="CY267" s="398"/>
      <c r="CZ267" s="398"/>
      <c r="DA267" s="398"/>
      <c r="DB267" s="398"/>
      <c r="DC267" s="398"/>
      <c r="DD267" s="398"/>
      <c r="DE267" s="398"/>
      <c r="DF267" s="398"/>
      <c r="DG267" s="398"/>
      <c r="DH267" s="399"/>
      <c r="DI267" s="118"/>
    </row>
    <row r="268" spans="1:127" ht="8.25" customHeight="1" x14ac:dyDescent="0.15">
      <c r="B268" s="397"/>
      <c r="C268" s="398"/>
      <c r="D268" s="398"/>
      <c r="E268" s="398"/>
      <c r="F268" s="398"/>
      <c r="G268" s="398"/>
      <c r="H268" s="398"/>
      <c r="I268" s="398"/>
      <c r="J268" s="398"/>
      <c r="K268" s="398"/>
      <c r="L268" s="398"/>
      <c r="M268" s="398"/>
      <c r="N268" s="398"/>
      <c r="O268" s="398"/>
      <c r="P268" s="398"/>
      <c r="Q268" s="398"/>
      <c r="R268" s="398"/>
      <c r="S268" s="398"/>
      <c r="T268" s="398"/>
      <c r="U268" s="398"/>
      <c r="V268" s="398"/>
      <c r="W268" s="398"/>
      <c r="X268" s="398"/>
      <c r="Y268" s="398"/>
      <c r="Z268" s="398"/>
      <c r="AA268" s="398"/>
      <c r="AB268" s="398"/>
      <c r="AC268" s="398"/>
      <c r="AD268" s="398"/>
      <c r="AE268" s="398"/>
      <c r="AF268" s="398"/>
      <c r="AG268" s="398"/>
      <c r="AH268" s="398"/>
      <c r="AI268" s="398"/>
      <c r="AJ268" s="398"/>
      <c r="AK268" s="398"/>
      <c r="AL268" s="398"/>
      <c r="AM268" s="398"/>
      <c r="AN268" s="398"/>
      <c r="AO268" s="398"/>
      <c r="AP268" s="398"/>
      <c r="AQ268" s="398"/>
      <c r="AR268" s="398"/>
      <c r="AS268" s="398"/>
      <c r="AT268" s="398"/>
      <c r="AU268" s="398"/>
      <c r="AV268" s="398"/>
      <c r="AW268" s="398"/>
      <c r="AX268" s="398"/>
      <c r="AY268" s="398"/>
      <c r="AZ268" s="398"/>
      <c r="BA268" s="398"/>
      <c r="BB268" s="398"/>
      <c r="BC268" s="398"/>
      <c r="BD268" s="398"/>
      <c r="BE268" s="398"/>
      <c r="BF268" s="398"/>
      <c r="BG268" s="398"/>
      <c r="BH268" s="398"/>
      <c r="BI268" s="398"/>
      <c r="BJ268" s="398"/>
      <c r="BK268" s="398"/>
      <c r="BL268" s="398"/>
      <c r="BM268" s="398"/>
      <c r="BN268" s="398"/>
      <c r="BO268" s="398"/>
      <c r="BP268" s="398"/>
      <c r="BQ268" s="398"/>
      <c r="BR268" s="398"/>
      <c r="BS268" s="398"/>
      <c r="BT268" s="398"/>
      <c r="BU268" s="398"/>
      <c r="BV268" s="398"/>
      <c r="BW268" s="398"/>
      <c r="BX268" s="398"/>
      <c r="BY268" s="398"/>
      <c r="BZ268" s="398"/>
      <c r="CA268" s="398"/>
      <c r="CB268" s="398"/>
      <c r="CC268" s="398"/>
      <c r="CD268" s="398"/>
      <c r="CE268" s="398"/>
      <c r="CF268" s="398"/>
      <c r="CG268" s="398"/>
      <c r="CH268" s="398"/>
      <c r="CI268" s="398"/>
      <c r="CJ268" s="398"/>
      <c r="CK268" s="398"/>
      <c r="CL268" s="398"/>
      <c r="CM268" s="398"/>
      <c r="CN268" s="398"/>
      <c r="CO268" s="398"/>
      <c r="CP268" s="398"/>
      <c r="CQ268" s="398"/>
      <c r="CR268" s="398"/>
      <c r="CS268" s="398"/>
      <c r="CT268" s="398"/>
      <c r="CU268" s="398"/>
      <c r="CV268" s="398"/>
      <c r="CW268" s="398"/>
      <c r="CX268" s="398"/>
      <c r="CY268" s="398"/>
      <c r="CZ268" s="398"/>
      <c r="DA268" s="398"/>
      <c r="DB268" s="398"/>
      <c r="DC268" s="398"/>
      <c r="DD268" s="398"/>
      <c r="DE268" s="398"/>
      <c r="DF268" s="398"/>
      <c r="DG268" s="398"/>
      <c r="DH268" s="399"/>
      <c r="DJ268" s="72"/>
      <c r="DK268" s="72"/>
      <c r="DL268" s="72"/>
      <c r="DM268" s="72"/>
      <c r="DN268" s="72"/>
      <c r="DO268" s="72"/>
      <c r="DP268" s="72"/>
      <c r="DQ268" s="72"/>
      <c r="DR268" s="72"/>
      <c r="DS268" s="72"/>
      <c r="DT268" s="72"/>
      <c r="DU268" s="72"/>
      <c r="DV268" s="72"/>
      <c r="DW268" s="72"/>
    </row>
    <row r="269" spans="1:127" ht="8.25" customHeight="1" x14ac:dyDescent="0.15">
      <c r="B269" s="397"/>
      <c r="C269" s="398"/>
      <c r="D269" s="398"/>
      <c r="E269" s="398"/>
      <c r="F269" s="398"/>
      <c r="G269" s="398"/>
      <c r="H269" s="398"/>
      <c r="I269" s="398"/>
      <c r="J269" s="398"/>
      <c r="K269" s="398"/>
      <c r="L269" s="398"/>
      <c r="M269" s="398"/>
      <c r="N269" s="398"/>
      <c r="O269" s="398"/>
      <c r="P269" s="398"/>
      <c r="Q269" s="398"/>
      <c r="R269" s="398"/>
      <c r="S269" s="398"/>
      <c r="T269" s="398"/>
      <c r="U269" s="398"/>
      <c r="V269" s="398"/>
      <c r="W269" s="398"/>
      <c r="X269" s="398"/>
      <c r="Y269" s="398"/>
      <c r="Z269" s="398"/>
      <c r="AA269" s="398"/>
      <c r="AB269" s="398"/>
      <c r="AC269" s="398"/>
      <c r="AD269" s="398"/>
      <c r="AE269" s="398"/>
      <c r="AF269" s="398"/>
      <c r="AG269" s="398"/>
      <c r="AH269" s="398"/>
      <c r="AI269" s="398"/>
      <c r="AJ269" s="398"/>
      <c r="AK269" s="398"/>
      <c r="AL269" s="398"/>
      <c r="AM269" s="398"/>
      <c r="AN269" s="398"/>
      <c r="AO269" s="398"/>
      <c r="AP269" s="398"/>
      <c r="AQ269" s="398"/>
      <c r="AR269" s="398"/>
      <c r="AS269" s="398"/>
      <c r="AT269" s="398"/>
      <c r="AU269" s="398"/>
      <c r="AV269" s="398"/>
      <c r="AW269" s="398"/>
      <c r="AX269" s="398"/>
      <c r="AY269" s="398"/>
      <c r="AZ269" s="398"/>
      <c r="BA269" s="398"/>
      <c r="BB269" s="398"/>
      <c r="BC269" s="398"/>
      <c r="BD269" s="398"/>
      <c r="BE269" s="398"/>
      <c r="BF269" s="398"/>
      <c r="BG269" s="398"/>
      <c r="BH269" s="398"/>
      <c r="BI269" s="398"/>
      <c r="BJ269" s="398"/>
      <c r="BK269" s="398"/>
      <c r="BL269" s="398"/>
      <c r="BM269" s="398"/>
      <c r="BN269" s="398"/>
      <c r="BO269" s="398"/>
      <c r="BP269" s="398"/>
      <c r="BQ269" s="398"/>
      <c r="BR269" s="398"/>
      <c r="BS269" s="398"/>
      <c r="BT269" s="398"/>
      <c r="BU269" s="398"/>
      <c r="BV269" s="398"/>
      <c r="BW269" s="398"/>
      <c r="BX269" s="398"/>
      <c r="BY269" s="398"/>
      <c r="BZ269" s="398"/>
      <c r="CA269" s="398"/>
      <c r="CB269" s="398"/>
      <c r="CC269" s="398"/>
      <c r="CD269" s="398"/>
      <c r="CE269" s="398"/>
      <c r="CF269" s="398"/>
      <c r="CG269" s="398"/>
      <c r="CH269" s="398"/>
      <c r="CI269" s="398"/>
      <c r="CJ269" s="398"/>
      <c r="CK269" s="398"/>
      <c r="CL269" s="398"/>
      <c r="CM269" s="398"/>
      <c r="CN269" s="398"/>
      <c r="CO269" s="398"/>
      <c r="CP269" s="398"/>
      <c r="CQ269" s="398"/>
      <c r="CR269" s="398"/>
      <c r="CS269" s="398"/>
      <c r="CT269" s="398"/>
      <c r="CU269" s="398"/>
      <c r="CV269" s="398"/>
      <c r="CW269" s="398"/>
      <c r="CX269" s="398"/>
      <c r="CY269" s="398"/>
      <c r="CZ269" s="398"/>
      <c r="DA269" s="398"/>
      <c r="DB269" s="398"/>
      <c r="DC269" s="398"/>
      <c r="DD269" s="398"/>
      <c r="DE269" s="398"/>
      <c r="DF269" s="398"/>
      <c r="DG269" s="398"/>
      <c r="DH269" s="399"/>
      <c r="DJ269" s="72"/>
      <c r="DK269" s="72"/>
      <c r="DL269" s="72"/>
      <c r="DM269" s="72"/>
      <c r="DN269" s="72"/>
      <c r="DO269" s="72"/>
      <c r="DP269" s="72"/>
      <c r="DQ269" s="72"/>
      <c r="DR269" s="72"/>
      <c r="DS269" s="72"/>
      <c r="DT269" s="72"/>
      <c r="DU269" s="72"/>
      <c r="DV269" s="72"/>
      <c r="DW269" s="72"/>
    </row>
    <row r="270" spans="1:127" ht="8.25" customHeight="1" x14ac:dyDescent="0.15">
      <c r="B270" s="397"/>
      <c r="C270" s="398"/>
      <c r="D270" s="398"/>
      <c r="E270" s="398"/>
      <c r="F270" s="398"/>
      <c r="G270" s="398"/>
      <c r="H270" s="398"/>
      <c r="I270" s="398"/>
      <c r="J270" s="398"/>
      <c r="K270" s="398"/>
      <c r="L270" s="398"/>
      <c r="M270" s="398"/>
      <c r="N270" s="398"/>
      <c r="O270" s="398"/>
      <c r="P270" s="398"/>
      <c r="Q270" s="398"/>
      <c r="R270" s="398"/>
      <c r="S270" s="398"/>
      <c r="T270" s="398"/>
      <c r="U270" s="398"/>
      <c r="V270" s="398"/>
      <c r="W270" s="398"/>
      <c r="X270" s="398"/>
      <c r="Y270" s="398"/>
      <c r="Z270" s="398"/>
      <c r="AA270" s="398"/>
      <c r="AB270" s="398"/>
      <c r="AC270" s="398"/>
      <c r="AD270" s="398"/>
      <c r="AE270" s="398"/>
      <c r="AF270" s="398"/>
      <c r="AG270" s="398"/>
      <c r="AH270" s="398"/>
      <c r="AI270" s="398"/>
      <c r="AJ270" s="398"/>
      <c r="AK270" s="398"/>
      <c r="AL270" s="398"/>
      <c r="AM270" s="398"/>
      <c r="AN270" s="398"/>
      <c r="AO270" s="398"/>
      <c r="AP270" s="398"/>
      <c r="AQ270" s="398"/>
      <c r="AR270" s="398"/>
      <c r="AS270" s="398"/>
      <c r="AT270" s="398"/>
      <c r="AU270" s="398"/>
      <c r="AV270" s="398"/>
      <c r="AW270" s="398"/>
      <c r="AX270" s="398"/>
      <c r="AY270" s="398"/>
      <c r="AZ270" s="398"/>
      <c r="BA270" s="398"/>
      <c r="BB270" s="398"/>
      <c r="BC270" s="398"/>
      <c r="BD270" s="398"/>
      <c r="BE270" s="398"/>
      <c r="BF270" s="398"/>
      <c r="BG270" s="398"/>
      <c r="BH270" s="398"/>
      <c r="BI270" s="398"/>
      <c r="BJ270" s="398"/>
      <c r="BK270" s="398"/>
      <c r="BL270" s="398"/>
      <c r="BM270" s="398"/>
      <c r="BN270" s="398"/>
      <c r="BO270" s="398"/>
      <c r="BP270" s="398"/>
      <c r="BQ270" s="398"/>
      <c r="BR270" s="398"/>
      <c r="BS270" s="398"/>
      <c r="BT270" s="398"/>
      <c r="BU270" s="398"/>
      <c r="BV270" s="398"/>
      <c r="BW270" s="398"/>
      <c r="BX270" s="398"/>
      <c r="BY270" s="398"/>
      <c r="BZ270" s="398"/>
      <c r="CA270" s="398"/>
      <c r="CB270" s="398"/>
      <c r="CC270" s="398"/>
      <c r="CD270" s="398"/>
      <c r="CE270" s="398"/>
      <c r="CF270" s="398"/>
      <c r="CG270" s="398"/>
      <c r="CH270" s="398"/>
      <c r="CI270" s="398"/>
      <c r="CJ270" s="398"/>
      <c r="CK270" s="398"/>
      <c r="CL270" s="398"/>
      <c r="CM270" s="398"/>
      <c r="CN270" s="398"/>
      <c r="CO270" s="398"/>
      <c r="CP270" s="398"/>
      <c r="CQ270" s="398"/>
      <c r="CR270" s="398"/>
      <c r="CS270" s="398"/>
      <c r="CT270" s="398"/>
      <c r="CU270" s="398"/>
      <c r="CV270" s="398"/>
      <c r="CW270" s="398"/>
      <c r="CX270" s="398"/>
      <c r="CY270" s="398"/>
      <c r="CZ270" s="398"/>
      <c r="DA270" s="398"/>
      <c r="DB270" s="398"/>
      <c r="DC270" s="398"/>
      <c r="DD270" s="398"/>
      <c r="DE270" s="398"/>
      <c r="DF270" s="398"/>
      <c r="DG270" s="398"/>
      <c r="DH270" s="399"/>
      <c r="DJ270" s="72"/>
      <c r="DK270" s="72"/>
      <c r="DL270" s="72"/>
      <c r="DM270" s="72"/>
      <c r="DN270" s="72"/>
      <c r="DO270" s="72"/>
      <c r="DP270" s="72"/>
      <c r="DQ270" s="72"/>
      <c r="DR270" s="72"/>
      <c r="DS270" s="72"/>
      <c r="DT270" s="72"/>
      <c r="DU270" s="72"/>
      <c r="DV270" s="72"/>
      <c r="DW270" s="72"/>
    </row>
    <row r="271" spans="1:127" ht="8.25" customHeight="1" x14ac:dyDescent="0.15">
      <c r="B271" s="397"/>
      <c r="C271" s="398"/>
      <c r="D271" s="398"/>
      <c r="E271" s="398"/>
      <c r="F271" s="398"/>
      <c r="G271" s="398"/>
      <c r="H271" s="398"/>
      <c r="I271" s="398"/>
      <c r="J271" s="398"/>
      <c r="K271" s="398"/>
      <c r="L271" s="398"/>
      <c r="M271" s="398"/>
      <c r="N271" s="398"/>
      <c r="O271" s="398"/>
      <c r="P271" s="398"/>
      <c r="Q271" s="398"/>
      <c r="R271" s="398"/>
      <c r="S271" s="398"/>
      <c r="T271" s="398"/>
      <c r="U271" s="398"/>
      <c r="V271" s="398"/>
      <c r="W271" s="398"/>
      <c r="X271" s="398"/>
      <c r="Y271" s="398"/>
      <c r="Z271" s="398"/>
      <c r="AA271" s="398"/>
      <c r="AB271" s="398"/>
      <c r="AC271" s="398"/>
      <c r="AD271" s="398"/>
      <c r="AE271" s="398"/>
      <c r="AF271" s="398"/>
      <c r="AG271" s="398"/>
      <c r="AH271" s="398"/>
      <c r="AI271" s="398"/>
      <c r="AJ271" s="398"/>
      <c r="AK271" s="398"/>
      <c r="AL271" s="398"/>
      <c r="AM271" s="398"/>
      <c r="AN271" s="398"/>
      <c r="AO271" s="398"/>
      <c r="AP271" s="398"/>
      <c r="AQ271" s="398"/>
      <c r="AR271" s="398"/>
      <c r="AS271" s="398"/>
      <c r="AT271" s="398"/>
      <c r="AU271" s="398"/>
      <c r="AV271" s="398"/>
      <c r="AW271" s="398"/>
      <c r="AX271" s="398"/>
      <c r="AY271" s="398"/>
      <c r="AZ271" s="398"/>
      <c r="BA271" s="398"/>
      <c r="BB271" s="398"/>
      <c r="BC271" s="398"/>
      <c r="BD271" s="398"/>
      <c r="BE271" s="398"/>
      <c r="BF271" s="398"/>
      <c r="BG271" s="398"/>
      <c r="BH271" s="398"/>
      <c r="BI271" s="398"/>
      <c r="BJ271" s="398"/>
      <c r="BK271" s="398"/>
      <c r="BL271" s="398"/>
      <c r="BM271" s="398"/>
      <c r="BN271" s="398"/>
      <c r="BO271" s="398"/>
      <c r="BP271" s="398"/>
      <c r="BQ271" s="398"/>
      <c r="BR271" s="398"/>
      <c r="BS271" s="398"/>
      <c r="BT271" s="398"/>
      <c r="BU271" s="398"/>
      <c r="BV271" s="398"/>
      <c r="BW271" s="398"/>
      <c r="BX271" s="398"/>
      <c r="BY271" s="398"/>
      <c r="BZ271" s="398"/>
      <c r="CA271" s="398"/>
      <c r="CB271" s="398"/>
      <c r="CC271" s="398"/>
      <c r="CD271" s="398"/>
      <c r="CE271" s="398"/>
      <c r="CF271" s="398"/>
      <c r="CG271" s="398"/>
      <c r="CH271" s="398"/>
      <c r="CI271" s="398"/>
      <c r="CJ271" s="398"/>
      <c r="CK271" s="398"/>
      <c r="CL271" s="398"/>
      <c r="CM271" s="398"/>
      <c r="CN271" s="398"/>
      <c r="CO271" s="398"/>
      <c r="CP271" s="398"/>
      <c r="CQ271" s="398"/>
      <c r="CR271" s="398"/>
      <c r="CS271" s="398"/>
      <c r="CT271" s="398"/>
      <c r="CU271" s="398"/>
      <c r="CV271" s="398"/>
      <c r="CW271" s="398"/>
      <c r="CX271" s="398"/>
      <c r="CY271" s="398"/>
      <c r="CZ271" s="398"/>
      <c r="DA271" s="398"/>
      <c r="DB271" s="398"/>
      <c r="DC271" s="398"/>
      <c r="DD271" s="398"/>
      <c r="DE271" s="398"/>
      <c r="DF271" s="398"/>
      <c r="DG271" s="398"/>
      <c r="DH271" s="399"/>
      <c r="DJ271" s="72"/>
      <c r="DK271" s="72"/>
      <c r="DL271" s="72"/>
      <c r="DM271" s="72"/>
      <c r="DN271" s="72"/>
      <c r="DO271" s="72"/>
      <c r="DP271" s="72"/>
      <c r="DQ271" s="72"/>
      <c r="DR271" s="72"/>
      <c r="DS271" s="72"/>
      <c r="DT271" s="72"/>
      <c r="DU271" s="72"/>
      <c r="DV271" s="72"/>
      <c r="DW271" s="72"/>
    </row>
    <row r="272" spans="1:127" ht="8.25" customHeight="1" x14ac:dyDescent="0.15">
      <c r="B272" s="397"/>
      <c r="C272" s="398"/>
      <c r="D272" s="398"/>
      <c r="E272" s="398"/>
      <c r="F272" s="398"/>
      <c r="G272" s="398"/>
      <c r="H272" s="398"/>
      <c r="I272" s="398"/>
      <c r="J272" s="398"/>
      <c r="K272" s="398"/>
      <c r="L272" s="398"/>
      <c r="M272" s="398"/>
      <c r="N272" s="398"/>
      <c r="O272" s="398"/>
      <c r="P272" s="398"/>
      <c r="Q272" s="398"/>
      <c r="R272" s="398"/>
      <c r="S272" s="398"/>
      <c r="T272" s="398"/>
      <c r="U272" s="398"/>
      <c r="V272" s="398"/>
      <c r="W272" s="398"/>
      <c r="X272" s="398"/>
      <c r="Y272" s="398"/>
      <c r="Z272" s="398"/>
      <c r="AA272" s="398"/>
      <c r="AB272" s="398"/>
      <c r="AC272" s="398"/>
      <c r="AD272" s="398"/>
      <c r="AE272" s="398"/>
      <c r="AF272" s="398"/>
      <c r="AG272" s="398"/>
      <c r="AH272" s="398"/>
      <c r="AI272" s="398"/>
      <c r="AJ272" s="398"/>
      <c r="AK272" s="398"/>
      <c r="AL272" s="398"/>
      <c r="AM272" s="398"/>
      <c r="AN272" s="398"/>
      <c r="AO272" s="398"/>
      <c r="AP272" s="398"/>
      <c r="AQ272" s="398"/>
      <c r="AR272" s="398"/>
      <c r="AS272" s="398"/>
      <c r="AT272" s="398"/>
      <c r="AU272" s="398"/>
      <c r="AV272" s="398"/>
      <c r="AW272" s="398"/>
      <c r="AX272" s="398"/>
      <c r="AY272" s="398"/>
      <c r="AZ272" s="398"/>
      <c r="BA272" s="398"/>
      <c r="BB272" s="398"/>
      <c r="BC272" s="398"/>
      <c r="BD272" s="398"/>
      <c r="BE272" s="398"/>
      <c r="BF272" s="398"/>
      <c r="BG272" s="398"/>
      <c r="BH272" s="398"/>
      <c r="BI272" s="398"/>
      <c r="BJ272" s="398"/>
      <c r="BK272" s="398"/>
      <c r="BL272" s="398"/>
      <c r="BM272" s="398"/>
      <c r="BN272" s="398"/>
      <c r="BO272" s="398"/>
      <c r="BP272" s="398"/>
      <c r="BQ272" s="398"/>
      <c r="BR272" s="398"/>
      <c r="BS272" s="398"/>
      <c r="BT272" s="398"/>
      <c r="BU272" s="398"/>
      <c r="BV272" s="398"/>
      <c r="BW272" s="398"/>
      <c r="BX272" s="398"/>
      <c r="BY272" s="398"/>
      <c r="BZ272" s="398"/>
      <c r="CA272" s="398"/>
      <c r="CB272" s="398"/>
      <c r="CC272" s="398"/>
      <c r="CD272" s="398"/>
      <c r="CE272" s="398"/>
      <c r="CF272" s="398"/>
      <c r="CG272" s="398"/>
      <c r="CH272" s="398"/>
      <c r="CI272" s="398"/>
      <c r="CJ272" s="398"/>
      <c r="CK272" s="398"/>
      <c r="CL272" s="398"/>
      <c r="CM272" s="398"/>
      <c r="CN272" s="398"/>
      <c r="CO272" s="398"/>
      <c r="CP272" s="398"/>
      <c r="CQ272" s="398"/>
      <c r="CR272" s="398"/>
      <c r="CS272" s="398"/>
      <c r="CT272" s="398"/>
      <c r="CU272" s="398"/>
      <c r="CV272" s="398"/>
      <c r="CW272" s="398"/>
      <c r="CX272" s="398"/>
      <c r="CY272" s="398"/>
      <c r="CZ272" s="398"/>
      <c r="DA272" s="398"/>
      <c r="DB272" s="398"/>
      <c r="DC272" s="398"/>
      <c r="DD272" s="398"/>
      <c r="DE272" s="398"/>
      <c r="DF272" s="398"/>
      <c r="DG272" s="398"/>
      <c r="DH272" s="399"/>
      <c r="DJ272" s="72"/>
      <c r="DK272" s="72"/>
      <c r="DL272" s="72"/>
      <c r="DM272" s="72"/>
      <c r="DN272" s="72"/>
      <c r="DO272" s="72"/>
      <c r="DP272" s="72"/>
      <c r="DQ272" s="72"/>
      <c r="DR272" s="72"/>
      <c r="DS272" s="72"/>
      <c r="DT272" s="72"/>
      <c r="DU272" s="72"/>
      <c r="DV272" s="72"/>
      <c r="DW272" s="72"/>
    </row>
    <row r="273" spans="2:127" ht="8.25" customHeight="1" x14ac:dyDescent="0.15">
      <c r="B273" s="397"/>
      <c r="C273" s="398"/>
      <c r="D273" s="398"/>
      <c r="E273" s="398"/>
      <c r="F273" s="398"/>
      <c r="G273" s="398"/>
      <c r="H273" s="398"/>
      <c r="I273" s="398"/>
      <c r="J273" s="398"/>
      <c r="K273" s="398"/>
      <c r="L273" s="398"/>
      <c r="M273" s="398"/>
      <c r="N273" s="398"/>
      <c r="O273" s="398"/>
      <c r="P273" s="398"/>
      <c r="Q273" s="398"/>
      <c r="R273" s="398"/>
      <c r="S273" s="398"/>
      <c r="T273" s="398"/>
      <c r="U273" s="398"/>
      <c r="V273" s="398"/>
      <c r="W273" s="398"/>
      <c r="X273" s="398"/>
      <c r="Y273" s="398"/>
      <c r="Z273" s="398"/>
      <c r="AA273" s="398"/>
      <c r="AB273" s="398"/>
      <c r="AC273" s="398"/>
      <c r="AD273" s="398"/>
      <c r="AE273" s="398"/>
      <c r="AF273" s="398"/>
      <c r="AG273" s="398"/>
      <c r="AH273" s="398"/>
      <c r="AI273" s="398"/>
      <c r="AJ273" s="398"/>
      <c r="AK273" s="398"/>
      <c r="AL273" s="398"/>
      <c r="AM273" s="398"/>
      <c r="AN273" s="398"/>
      <c r="AO273" s="398"/>
      <c r="AP273" s="398"/>
      <c r="AQ273" s="398"/>
      <c r="AR273" s="398"/>
      <c r="AS273" s="398"/>
      <c r="AT273" s="398"/>
      <c r="AU273" s="398"/>
      <c r="AV273" s="398"/>
      <c r="AW273" s="398"/>
      <c r="AX273" s="398"/>
      <c r="AY273" s="398"/>
      <c r="AZ273" s="398"/>
      <c r="BA273" s="398"/>
      <c r="BB273" s="398"/>
      <c r="BC273" s="398"/>
      <c r="BD273" s="398"/>
      <c r="BE273" s="398"/>
      <c r="BF273" s="398"/>
      <c r="BG273" s="398"/>
      <c r="BH273" s="398"/>
      <c r="BI273" s="398"/>
      <c r="BJ273" s="398"/>
      <c r="BK273" s="398"/>
      <c r="BL273" s="398"/>
      <c r="BM273" s="398"/>
      <c r="BN273" s="398"/>
      <c r="BO273" s="398"/>
      <c r="BP273" s="398"/>
      <c r="BQ273" s="398"/>
      <c r="BR273" s="398"/>
      <c r="BS273" s="398"/>
      <c r="BT273" s="398"/>
      <c r="BU273" s="398"/>
      <c r="BV273" s="398"/>
      <c r="BW273" s="398"/>
      <c r="BX273" s="398"/>
      <c r="BY273" s="398"/>
      <c r="BZ273" s="398"/>
      <c r="CA273" s="398"/>
      <c r="CB273" s="398"/>
      <c r="CC273" s="398"/>
      <c r="CD273" s="398"/>
      <c r="CE273" s="398"/>
      <c r="CF273" s="398"/>
      <c r="CG273" s="398"/>
      <c r="CH273" s="398"/>
      <c r="CI273" s="398"/>
      <c r="CJ273" s="398"/>
      <c r="CK273" s="398"/>
      <c r="CL273" s="398"/>
      <c r="CM273" s="398"/>
      <c r="CN273" s="398"/>
      <c r="CO273" s="398"/>
      <c r="CP273" s="398"/>
      <c r="CQ273" s="398"/>
      <c r="CR273" s="398"/>
      <c r="CS273" s="398"/>
      <c r="CT273" s="398"/>
      <c r="CU273" s="398"/>
      <c r="CV273" s="398"/>
      <c r="CW273" s="398"/>
      <c r="CX273" s="398"/>
      <c r="CY273" s="398"/>
      <c r="CZ273" s="398"/>
      <c r="DA273" s="398"/>
      <c r="DB273" s="398"/>
      <c r="DC273" s="398"/>
      <c r="DD273" s="398"/>
      <c r="DE273" s="398"/>
      <c r="DF273" s="398"/>
      <c r="DG273" s="398"/>
      <c r="DH273" s="399"/>
      <c r="DJ273" s="72"/>
      <c r="DK273" s="72"/>
      <c r="DL273" s="72"/>
      <c r="DM273" s="72"/>
      <c r="DN273" s="72"/>
      <c r="DO273" s="72"/>
      <c r="DP273" s="72"/>
      <c r="DQ273" s="72"/>
      <c r="DR273" s="72"/>
      <c r="DS273" s="72"/>
      <c r="DT273" s="72"/>
      <c r="DU273" s="72"/>
      <c r="DV273" s="72"/>
      <c r="DW273" s="72"/>
    </row>
    <row r="274" spans="2:127" ht="8.25" customHeight="1" x14ac:dyDescent="0.15">
      <c r="B274" s="397"/>
      <c r="C274" s="398"/>
      <c r="D274" s="398"/>
      <c r="E274" s="398"/>
      <c r="F274" s="398"/>
      <c r="G274" s="398"/>
      <c r="H274" s="398"/>
      <c r="I274" s="398"/>
      <c r="J274" s="398"/>
      <c r="K274" s="398"/>
      <c r="L274" s="398"/>
      <c r="M274" s="398"/>
      <c r="N274" s="398"/>
      <c r="O274" s="398"/>
      <c r="P274" s="398"/>
      <c r="Q274" s="398"/>
      <c r="R274" s="398"/>
      <c r="S274" s="398"/>
      <c r="T274" s="398"/>
      <c r="U274" s="398"/>
      <c r="V274" s="398"/>
      <c r="W274" s="398"/>
      <c r="X274" s="398"/>
      <c r="Y274" s="398"/>
      <c r="Z274" s="398"/>
      <c r="AA274" s="398"/>
      <c r="AB274" s="398"/>
      <c r="AC274" s="398"/>
      <c r="AD274" s="398"/>
      <c r="AE274" s="398"/>
      <c r="AF274" s="398"/>
      <c r="AG274" s="398"/>
      <c r="AH274" s="398"/>
      <c r="AI274" s="398"/>
      <c r="AJ274" s="398"/>
      <c r="AK274" s="398"/>
      <c r="AL274" s="398"/>
      <c r="AM274" s="398"/>
      <c r="AN274" s="398"/>
      <c r="AO274" s="398"/>
      <c r="AP274" s="398"/>
      <c r="AQ274" s="398"/>
      <c r="AR274" s="398"/>
      <c r="AS274" s="398"/>
      <c r="AT274" s="398"/>
      <c r="AU274" s="398"/>
      <c r="AV274" s="398"/>
      <c r="AW274" s="398"/>
      <c r="AX274" s="398"/>
      <c r="AY274" s="398"/>
      <c r="AZ274" s="398"/>
      <c r="BA274" s="398"/>
      <c r="BB274" s="398"/>
      <c r="BC274" s="398"/>
      <c r="BD274" s="398"/>
      <c r="BE274" s="398"/>
      <c r="BF274" s="398"/>
      <c r="BG274" s="398"/>
      <c r="BH274" s="398"/>
      <c r="BI274" s="398"/>
      <c r="BJ274" s="398"/>
      <c r="BK274" s="398"/>
      <c r="BL274" s="398"/>
      <c r="BM274" s="398"/>
      <c r="BN274" s="398"/>
      <c r="BO274" s="398"/>
      <c r="BP274" s="398"/>
      <c r="BQ274" s="398"/>
      <c r="BR274" s="398"/>
      <c r="BS274" s="398"/>
      <c r="BT274" s="398"/>
      <c r="BU274" s="398"/>
      <c r="BV274" s="398"/>
      <c r="BW274" s="398"/>
      <c r="BX274" s="398"/>
      <c r="BY274" s="398"/>
      <c r="BZ274" s="398"/>
      <c r="CA274" s="398"/>
      <c r="CB274" s="398"/>
      <c r="CC274" s="398"/>
      <c r="CD274" s="398"/>
      <c r="CE274" s="398"/>
      <c r="CF274" s="398"/>
      <c r="CG274" s="398"/>
      <c r="CH274" s="398"/>
      <c r="CI274" s="398"/>
      <c r="CJ274" s="398"/>
      <c r="CK274" s="398"/>
      <c r="CL274" s="398"/>
      <c r="CM274" s="398"/>
      <c r="CN274" s="398"/>
      <c r="CO274" s="398"/>
      <c r="CP274" s="398"/>
      <c r="CQ274" s="398"/>
      <c r="CR274" s="398"/>
      <c r="CS274" s="398"/>
      <c r="CT274" s="398"/>
      <c r="CU274" s="398"/>
      <c r="CV274" s="398"/>
      <c r="CW274" s="398"/>
      <c r="CX274" s="398"/>
      <c r="CY274" s="398"/>
      <c r="CZ274" s="398"/>
      <c r="DA274" s="398"/>
      <c r="DB274" s="398"/>
      <c r="DC274" s="398"/>
      <c r="DD274" s="398"/>
      <c r="DE274" s="398"/>
      <c r="DF274" s="398"/>
      <c r="DG274" s="398"/>
      <c r="DH274" s="399"/>
      <c r="DJ274" s="72"/>
      <c r="DK274" s="72"/>
      <c r="DL274" s="72"/>
      <c r="DM274" s="72"/>
      <c r="DN274" s="72"/>
      <c r="DO274" s="72"/>
      <c r="DP274" s="72"/>
      <c r="DQ274" s="72"/>
      <c r="DR274" s="72"/>
      <c r="DS274" s="72"/>
      <c r="DT274" s="72"/>
      <c r="DU274" s="72"/>
      <c r="DV274" s="72"/>
      <c r="DW274" s="72"/>
    </row>
    <row r="275" spans="2:127" ht="8.25" customHeight="1" thickBot="1" x14ac:dyDescent="0.2">
      <c r="B275" s="400"/>
      <c r="C275" s="401"/>
      <c r="D275" s="401"/>
      <c r="E275" s="401"/>
      <c r="F275" s="401"/>
      <c r="G275" s="401"/>
      <c r="H275" s="401"/>
      <c r="I275" s="401"/>
      <c r="J275" s="401"/>
      <c r="K275" s="401"/>
      <c r="L275" s="401"/>
      <c r="M275" s="401"/>
      <c r="N275" s="401"/>
      <c r="O275" s="401"/>
      <c r="P275" s="401"/>
      <c r="Q275" s="401"/>
      <c r="R275" s="401"/>
      <c r="S275" s="401"/>
      <c r="T275" s="401"/>
      <c r="U275" s="401"/>
      <c r="V275" s="401"/>
      <c r="W275" s="401"/>
      <c r="X275" s="401"/>
      <c r="Y275" s="401"/>
      <c r="Z275" s="401"/>
      <c r="AA275" s="401"/>
      <c r="AB275" s="401"/>
      <c r="AC275" s="401"/>
      <c r="AD275" s="401"/>
      <c r="AE275" s="401"/>
      <c r="AF275" s="401"/>
      <c r="AG275" s="401"/>
      <c r="AH275" s="401"/>
      <c r="AI275" s="401"/>
      <c r="AJ275" s="401"/>
      <c r="AK275" s="401"/>
      <c r="AL275" s="401"/>
      <c r="AM275" s="401"/>
      <c r="AN275" s="401"/>
      <c r="AO275" s="401"/>
      <c r="AP275" s="401"/>
      <c r="AQ275" s="401"/>
      <c r="AR275" s="401"/>
      <c r="AS275" s="401"/>
      <c r="AT275" s="401"/>
      <c r="AU275" s="401"/>
      <c r="AV275" s="401"/>
      <c r="AW275" s="401"/>
      <c r="AX275" s="401"/>
      <c r="AY275" s="401"/>
      <c r="AZ275" s="401"/>
      <c r="BA275" s="401"/>
      <c r="BB275" s="401"/>
      <c r="BC275" s="401"/>
      <c r="BD275" s="401"/>
      <c r="BE275" s="401"/>
      <c r="BF275" s="401"/>
      <c r="BG275" s="401"/>
      <c r="BH275" s="401"/>
      <c r="BI275" s="401"/>
      <c r="BJ275" s="401"/>
      <c r="BK275" s="401"/>
      <c r="BL275" s="401"/>
      <c r="BM275" s="401"/>
      <c r="BN275" s="401"/>
      <c r="BO275" s="401"/>
      <c r="BP275" s="401"/>
      <c r="BQ275" s="401"/>
      <c r="BR275" s="401"/>
      <c r="BS275" s="401"/>
      <c r="BT275" s="401"/>
      <c r="BU275" s="401"/>
      <c r="BV275" s="401"/>
      <c r="BW275" s="401"/>
      <c r="BX275" s="401"/>
      <c r="BY275" s="401"/>
      <c r="BZ275" s="401"/>
      <c r="CA275" s="401"/>
      <c r="CB275" s="401"/>
      <c r="CC275" s="401"/>
      <c r="CD275" s="401"/>
      <c r="CE275" s="401"/>
      <c r="CF275" s="401"/>
      <c r="CG275" s="401"/>
      <c r="CH275" s="401"/>
      <c r="CI275" s="401"/>
      <c r="CJ275" s="401"/>
      <c r="CK275" s="401"/>
      <c r="CL275" s="401"/>
      <c r="CM275" s="401"/>
      <c r="CN275" s="401"/>
      <c r="CO275" s="401"/>
      <c r="CP275" s="401"/>
      <c r="CQ275" s="401"/>
      <c r="CR275" s="401"/>
      <c r="CS275" s="401"/>
      <c r="CT275" s="401"/>
      <c r="CU275" s="401"/>
      <c r="CV275" s="401"/>
      <c r="CW275" s="401"/>
      <c r="CX275" s="401"/>
      <c r="CY275" s="401"/>
      <c r="CZ275" s="401"/>
      <c r="DA275" s="401"/>
      <c r="DB275" s="401"/>
      <c r="DC275" s="401"/>
      <c r="DD275" s="401"/>
      <c r="DE275" s="401"/>
      <c r="DF275" s="401"/>
      <c r="DG275" s="401"/>
      <c r="DH275" s="402"/>
      <c r="DJ275" s="72"/>
      <c r="DK275" s="72"/>
      <c r="DL275" s="72"/>
      <c r="DM275" s="72"/>
      <c r="DN275" s="72"/>
      <c r="DO275" s="72"/>
      <c r="DP275" s="72"/>
      <c r="DQ275" s="72"/>
      <c r="DR275" s="72"/>
      <c r="DS275" s="72"/>
      <c r="DT275" s="72"/>
      <c r="DU275" s="72"/>
      <c r="DV275" s="72"/>
      <c r="DW275" s="72"/>
    </row>
    <row r="276" spans="2:127" ht="8.25" customHeight="1" x14ac:dyDescent="0.15">
      <c r="DJ276" s="72"/>
      <c r="DK276" s="72"/>
      <c r="DL276" s="72"/>
      <c r="DM276" s="72"/>
      <c r="DN276" s="72"/>
      <c r="DO276" s="72"/>
      <c r="DP276" s="72"/>
      <c r="DQ276" s="72"/>
      <c r="DR276" s="72"/>
      <c r="DS276" s="72"/>
      <c r="DT276" s="72"/>
      <c r="DU276" s="72"/>
      <c r="DV276" s="72"/>
      <c r="DW276" s="72"/>
    </row>
    <row r="277" spans="2:127" ht="8.25" customHeight="1" x14ac:dyDescent="0.15">
      <c r="DJ277" s="72"/>
      <c r="DK277" s="72"/>
      <c r="DL277" s="72"/>
      <c r="DM277" s="72"/>
      <c r="DN277" s="72"/>
      <c r="DO277" s="72"/>
      <c r="DP277" s="72"/>
      <c r="DQ277" s="72"/>
      <c r="DR277" s="72"/>
      <c r="DS277" s="72"/>
      <c r="DT277" s="72"/>
      <c r="DU277" s="72"/>
      <c r="DV277" s="72"/>
      <c r="DW277" s="72"/>
    </row>
    <row r="278" spans="2:127" ht="8.25" customHeight="1" x14ac:dyDescent="0.15">
      <c r="DJ278" s="72"/>
      <c r="DK278" s="72"/>
      <c r="DL278" s="72"/>
      <c r="DM278" s="72"/>
      <c r="DN278" s="72"/>
      <c r="DO278" s="72"/>
      <c r="DP278" s="72"/>
      <c r="DQ278" s="72"/>
      <c r="DR278" s="72"/>
      <c r="DS278" s="72"/>
      <c r="DT278" s="72"/>
      <c r="DU278" s="72"/>
      <c r="DV278" s="72"/>
      <c r="DW278" s="72"/>
    </row>
    <row r="279" spans="2:127" ht="8.25" customHeight="1" x14ac:dyDescent="0.15">
      <c r="B279" s="159" t="s">
        <v>179</v>
      </c>
      <c r="C279" s="159"/>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c r="BH279" s="159"/>
      <c r="BI279" s="159"/>
      <c r="BJ279" s="159"/>
      <c r="BK279" s="159"/>
      <c r="BL279" s="159"/>
      <c r="BM279" s="159"/>
      <c r="BN279" s="159"/>
      <c r="BO279" s="159"/>
      <c r="BP279" s="159"/>
      <c r="BQ279" s="159"/>
      <c r="BR279" s="159"/>
      <c r="BS279" s="159"/>
      <c r="BT279" s="159"/>
      <c r="BU279" s="159"/>
      <c r="BV279" s="159"/>
      <c r="BW279" s="159"/>
      <c r="BX279" s="159"/>
      <c r="BY279" s="159"/>
      <c r="BZ279" s="159"/>
      <c r="CA279" s="159"/>
      <c r="CB279" s="159"/>
      <c r="CC279" s="159"/>
      <c r="CD279" s="159"/>
      <c r="CE279" s="159"/>
      <c r="CF279" s="159"/>
      <c r="CG279" s="159"/>
      <c r="CH279" s="159"/>
      <c r="CI279" s="159"/>
      <c r="CJ279" s="159"/>
      <c r="CK279" s="159"/>
      <c r="CL279" s="159"/>
      <c r="CM279" s="159"/>
      <c r="CN279" s="159"/>
      <c r="CO279" s="159"/>
      <c r="CP279" s="159"/>
      <c r="CQ279" s="159"/>
      <c r="CR279" s="159"/>
      <c r="CS279" s="159"/>
      <c r="CT279" s="159"/>
      <c r="CU279" s="159"/>
      <c r="CV279" s="159"/>
      <c r="CW279" s="159"/>
      <c r="CX279" s="159"/>
      <c r="CY279" s="159"/>
      <c r="CZ279" s="159"/>
      <c r="DA279" s="159"/>
      <c r="DB279" s="159"/>
      <c r="DC279" s="159"/>
      <c r="DD279" s="159"/>
      <c r="DE279" s="159"/>
      <c r="DF279" s="159"/>
      <c r="DG279" s="159"/>
      <c r="DH279" s="159"/>
      <c r="DJ279" s="72"/>
      <c r="DK279" s="72"/>
      <c r="DL279" s="72"/>
      <c r="DM279" s="72"/>
      <c r="DN279" s="72"/>
      <c r="DO279" s="72"/>
      <c r="DP279" s="72"/>
      <c r="DQ279" s="72"/>
      <c r="DR279" s="72"/>
      <c r="DS279" s="72"/>
      <c r="DT279" s="72"/>
      <c r="DU279" s="72"/>
      <c r="DV279" s="72"/>
      <c r="DW279" s="72"/>
    </row>
    <row r="280" spans="2:127" ht="8.25" customHeight="1" x14ac:dyDescent="0.15">
      <c r="B280" s="159"/>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E280" s="159"/>
      <c r="AF280" s="159"/>
      <c r="AG280" s="159"/>
      <c r="AH280" s="159"/>
      <c r="AI280" s="159"/>
      <c r="AJ280" s="159"/>
      <c r="AK280" s="159"/>
      <c r="AL280" s="159"/>
      <c r="AM280" s="159"/>
      <c r="AN280" s="159"/>
      <c r="AO280" s="159"/>
      <c r="AP280" s="159"/>
      <c r="AQ280" s="159"/>
      <c r="AR280" s="159"/>
      <c r="AS280" s="159"/>
      <c r="AT280" s="159"/>
      <c r="AU280" s="159"/>
      <c r="AV280" s="159"/>
      <c r="AW280" s="159"/>
      <c r="AX280" s="159"/>
      <c r="AY280" s="159"/>
      <c r="AZ280" s="159"/>
      <c r="BA280" s="159"/>
      <c r="BB280" s="159"/>
      <c r="BC280" s="159"/>
      <c r="BD280" s="159"/>
      <c r="BE280" s="159"/>
      <c r="BF280" s="159"/>
      <c r="BG280" s="159"/>
      <c r="BH280" s="159"/>
      <c r="BI280" s="159"/>
      <c r="BJ280" s="159"/>
      <c r="BK280" s="159"/>
      <c r="BL280" s="159"/>
      <c r="BM280" s="159"/>
      <c r="BN280" s="159"/>
      <c r="BO280" s="159"/>
      <c r="BP280" s="159"/>
      <c r="BQ280" s="159"/>
      <c r="BR280" s="159"/>
      <c r="BS280" s="159"/>
      <c r="BT280" s="159"/>
      <c r="BU280" s="159"/>
      <c r="BV280" s="159"/>
      <c r="BW280" s="159"/>
      <c r="BX280" s="159"/>
      <c r="BY280" s="159"/>
      <c r="BZ280" s="159"/>
      <c r="CA280" s="159"/>
      <c r="CB280" s="159"/>
      <c r="CC280" s="159"/>
      <c r="CD280" s="159"/>
      <c r="CE280" s="159"/>
      <c r="CF280" s="159"/>
      <c r="CG280" s="159"/>
      <c r="CH280" s="159"/>
      <c r="CI280" s="159"/>
      <c r="CJ280" s="159"/>
      <c r="CK280" s="159"/>
      <c r="CL280" s="159"/>
      <c r="CM280" s="159"/>
      <c r="CN280" s="159"/>
      <c r="CO280" s="159"/>
      <c r="CP280" s="159"/>
      <c r="CQ280" s="159"/>
      <c r="CR280" s="159"/>
      <c r="CS280" s="159"/>
      <c r="CT280" s="159"/>
      <c r="CU280" s="159"/>
      <c r="CV280" s="159"/>
      <c r="CW280" s="159"/>
      <c r="CX280" s="159"/>
      <c r="CY280" s="159"/>
      <c r="CZ280" s="159"/>
      <c r="DA280" s="159"/>
      <c r="DB280" s="159"/>
      <c r="DC280" s="159"/>
      <c r="DD280" s="159"/>
      <c r="DE280" s="159"/>
      <c r="DF280" s="159"/>
      <c r="DG280" s="159"/>
      <c r="DH280" s="159"/>
      <c r="DJ280" s="72"/>
      <c r="DK280" s="72"/>
      <c r="DL280" s="72"/>
      <c r="DM280" s="72"/>
      <c r="DN280" s="72"/>
      <c r="DO280" s="72"/>
      <c r="DP280" s="72"/>
      <c r="DQ280" s="72"/>
      <c r="DR280" s="72"/>
      <c r="DS280" s="72"/>
      <c r="DT280" s="72"/>
      <c r="DU280" s="72"/>
      <c r="DV280" s="72"/>
      <c r="DW280" s="72"/>
    </row>
    <row r="281" spans="2:127" ht="8.25" customHeight="1" x14ac:dyDescent="0.15">
      <c r="B281" s="159"/>
      <c r="C281" s="159"/>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c r="AE281" s="159"/>
      <c r="AF281" s="159"/>
      <c r="AG281" s="159"/>
      <c r="AH281" s="159"/>
      <c r="AI281" s="159"/>
      <c r="AJ281" s="159"/>
      <c r="AK281" s="159"/>
      <c r="AL281" s="159"/>
      <c r="AM281" s="159"/>
      <c r="AN281" s="159"/>
      <c r="AO281" s="159"/>
      <c r="AP281" s="159"/>
      <c r="AQ281" s="159"/>
      <c r="AR281" s="159"/>
      <c r="AS281" s="159"/>
      <c r="AT281" s="159"/>
      <c r="AU281" s="159"/>
      <c r="AV281" s="159"/>
      <c r="AW281" s="159"/>
      <c r="AX281" s="159"/>
      <c r="AY281" s="159"/>
      <c r="AZ281" s="159"/>
      <c r="BA281" s="159"/>
      <c r="BB281" s="159"/>
      <c r="BC281" s="159"/>
      <c r="BD281" s="159"/>
      <c r="BE281" s="159"/>
      <c r="BF281" s="159"/>
      <c r="BG281" s="159"/>
      <c r="BH281" s="159"/>
      <c r="BI281" s="159"/>
      <c r="BJ281" s="159"/>
      <c r="BK281" s="159"/>
      <c r="BL281" s="159"/>
      <c r="BM281" s="159"/>
      <c r="BN281" s="159"/>
      <c r="BO281" s="159"/>
      <c r="BP281" s="159"/>
      <c r="BQ281" s="159"/>
      <c r="BR281" s="159"/>
      <c r="BS281" s="159"/>
      <c r="BT281" s="159"/>
      <c r="BU281" s="159"/>
      <c r="BV281" s="159"/>
      <c r="BW281" s="159"/>
      <c r="BX281" s="159"/>
      <c r="BY281" s="159"/>
      <c r="BZ281" s="159"/>
      <c r="CA281" s="159"/>
      <c r="CB281" s="159"/>
      <c r="CC281" s="159"/>
      <c r="CD281" s="159"/>
      <c r="CE281" s="159"/>
      <c r="CF281" s="159"/>
      <c r="CG281" s="159"/>
      <c r="CH281" s="159"/>
      <c r="CI281" s="159"/>
      <c r="CJ281" s="159"/>
      <c r="CK281" s="159"/>
      <c r="CL281" s="159"/>
      <c r="CM281" s="159"/>
      <c r="CN281" s="159"/>
      <c r="CO281" s="159"/>
      <c r="CP281" s="159"/>
      <c r="CQ281" s="159"/>
      <c r="CR281" s="159"/>
      <c r="CS281" s="159"/>
      <c r="CT281" s="159"/>
      <c r="CU281" s="159"/>
      <c r="CV281" s="159"/>
      <c r="CW281" s="159"/>
      <c r="CX281" s="159"/>
      <c r="CY281" s="159"/>
      <c r="CZ281" s="159"/>
      <c r="DA281" s="159"/>
      <c r="DB281" s="159"/>
      <c r="DC281" s="159"/>
      <c r="DD281" s="159"/>
      <c r="DE281" s="159"/>
      <c r="DF281" s="159"/>
      <c r="DG281" s="159"/>
      <c r="DH281" s="159"/>
      <c r="DJ281" s="72"/>
      <c r="DK281" s="72"/>
      <c r="DL281" s="72"/>
      <c r="DM281" s="72"/>
      <c r="DN281" s="72"/>
      <c r="DO281" s="72"/>
      <c r="DP281" s="72"/>
      <c r="DQ281" s="72"/>
      <c r="DR281" s="72"/>
      <c r="DS281" s="72"/>
      <c r="DT281" s="72"/>
      <c r="DU281" s="72"/>
      <c r="DV281" s="72"/>
      <c r="DW281" s="72"/>
    </row>
    <row r="282" spans="2:127" ht="8.25" customHeight="1" x14ac:dyDescent="0.15">
      <c r="B282" s="111" t="s">
        <v>180</v>
      </c>
      <c r="C282" s="111"/>
      <c r="D282" s="186" t="s">
        <v>181</v>
      </c>
      <c r="E282" s="186"/>
      <c r="F282" s="186"/>
      <c r="G282" s="18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186"/>
      <c r="AE282" s="186"/>
      <c r="AF282" s="186"/>
      <c r="AG282" s="186"/>
      <c r="AH282" s="186"/>
      <c r="AI282" s="186"/>
      <c r="AJ282" s="186"/>
      <c r="AK282" s="186"/>
      <c r="AL282" s="186"/>
      <c r="AM282" s="186"/>
      <c r="AN282" s="186"/>
      <c r="AO282" s="186"/>
      <c r="AP282" s="186"/>
      <c r="AQ282" s="186"/>
      <c r="AR282" s="186"/>
      <c r="AS282" s="186"/>
      <c r="AT282" s="186"/>
      <c r="AU282" s="186"/>
      <c r="AV282" s="186"/>
      <c r="AW282" s="186"/>
      <c r="AX282" s="186"/>
      <c r="AY282" s="186"/>
      <c r="AZ282" s="186"/>
      <c r="BA282" s="186"/>
      <c r="BB282" s="186"/>
      <c r="BC282" s="186"/>
      <c r="BD282" s="186"/>
      <c r="BE282" s="186"/>
      <c r="BF282" s="186"/>
      <c r="BG282" s="186"/>
      <c r="BH282" s="186"/>
      <c r="BI282" s="186"/>
      <c r="BJ282" s="186"/>
      <c r="BK282" s="186"/>
      <c r="BL282" s="186"/>
      <c r="BM282" s="186"/>
      <c r="BN282" s="186"/>
      <c r="BO282" s="186"/>
      <c r="BP282" s="186"/>
      <c r="BQ282" s="186"/>
      <c r="BR282" s="186"/>
      <c r="BS282" s="186"/>
      <c r="BT282" s="186"/>
      <c r="BU282" s="186"/>
      <c r="BV282" s="186"/>
      <c r="BW282" s="186"/>
      <c r="BX282" s="186"/>
      <c r="BY282" s="186"/>
      <c r="BZ282" s="186"/>
      <c r="CA282" s="186"/>
      <c r="CB282" s="186"/>
      <c r="CC282" s="186"/>
      <c r="CD282" s="186"/>
      <c r="CE282" s="186"/>
      <c r="CF282" s="186"/>
      <c r="CG282" s="186"/>
      <c r="CH282" s="186"/>
      <c r="CI282" s="186"/>
      <c r="CJ282" s="186"/>
      <c r="CK282" s="186"/>
      <c r="CL282" s="186"/>
      <c r="CM282" s="186"/>
      <c r="CN282" s="186"/>
      <c r="CO282" s="186"/>
      <c r="CP282" s="186"/>
      <c r="CQ282" s="186"/>
      <c r="CR282" s="186"/>
      <c r="CS282" s="186"/>
      <c r="CT282" s="186"/>
      <c r="CU282" s="186"/>
      <c r="CV282" s="186"/>
      <c r="CW282" s="186"/>
      <c r="CX282" s="186"/>
      <c r="CY282" s="186"/>
      <c r="CZ282" s="186"/>
      <c r="DA282" s="186"/>
      <c r="DB282" s="186"/>
      <c r="DC282" s="186"/>
      <c r="DD282" s="186"/>
      <c r="DE282" s="186"/>
      <c r="DF282" s="186"/>
      <c r="DG282" s="186"/>
      <c r="DH282" s="186"/>
      <c r="DJ282" s="72"/>
      <c r="DK282" s="72"/>
      <c r="DL282" s="72"/>
      <c r="DM282" s="72"/>
      <c r="DN282" s="72"/>
      <c r="DO282" s="72"/>
      <c r="DP282" s="72"/>
      <c r="DQ282" s="72"/>
      <c r="DR282" s="72"/>
      <c r="DS282" s="72"/>
      <c r="DT282" s="72"/>
      <c r="DU282" s="72"/>
      <c r="DV282" s="72"/>
      <c r="DW282" s="72"/>
    </row>
    <row r="283" spans="2:127" ht="8.25" customHeight="1" x14ac:dyDescent="0.15">
      <c r="B283" s="111"/>
      <c r="C283" s="111"/>
      <c r="D283" s="186"/>
      <c r="E283" s="186"/>
      <c r="F283" s="186"/>
      <c r="G283" s="186"/>
      <c r="H283" s="186"/>
      <c r="I283" s="186"/>
      <c r="J283" s="186"/>
      <c r="K283" s="186"/>
      <c r="L283" s="186"/>
      <c r="M283" s="186"/>
      <c r="N283" s="186"/>
      <c r="O283" s="186"/>
      <c r="P283" s="186"/>
      <c r="Q283" s="186"/>
      <c r="R283" s="186"/>
      <c r="S283" s="186"/>
      <c r="T283" s="186"/>
      <c r="U283" s="186"/>
      <c r="V283" s="186"/>
      <c r="W283" s="186"/>
      <c r="X283" s="186"/>
      <c r="Y283" s="186"/>
      <c r="Z283" s="186"/>
      <c r="AA283" s="186"/>
      <c r="AB283" s="186"/>
      <c r="AC283" s="186"/>
      <c r="AD283" s="186"/>
      <c r="AE283" s="186"/>
      <c r="AF283" s="186"/>
      <c r="AG283" s="186"/>
      <c r="AH283" s="186"/>
      <c r="AI283" s="186"/>
      <c r="AJ283" s="186"/>
      <c r="AK283" s="186"/>
      <c r="AL283" s="186"/>
      <c r="AM283" s="186"/>
      <c r="AN283" s="186"/>
      <c r="AO283" s="186"/>
      <c r="AP283" s="186"/>
      <c r="AQ283" s="186"/>
      <c r="AR283" s="186"/>
      <c r="AS283" s="186"/>
      <c r="AT283" s="186"/>
      <c r="AU283" s="186"/>
      <c r="AV283" s="186"/>
      <c r="AW283" s="186"/>
      <c r="AX283" s="186"/>
      <c r="AY283" s="186"/>
      <c r="AZ283" s="186"/>
      <c r="BA283" s="186"/>
      <c r="BB283" s="186"/>
      <c r="BC283" s="186"/>
      <c r="BD283" s="186"/>
      <c r="BE283" s="186"/>
      <c r="BF283" s="186"/>
      <c r="BG283" s="186"/>
      <c r="BH283" s="186"/>
      <c r="BI283" s="186"/>
      <c r="BJ283" s="186"/>
      <c r="BK283" s="186"/>
      <c r="BL283" s="186"/>
      <c r="BM283" s="186"/>
      <c r="BN283" s="186"/>
      <c r="BO283" s="186"/>
      <c r="BP283" s="186"/>
      <c r="BQ283" s="186"/>
      <c r="BR283" s="186"/>
      <c r="BS283" s="186"/>
      <c r="BT283" s="186"/>
      <c r="BU283" s="186"/>
      <c r="BV283" s="186"/>
      <c r="BW283" s="186"/>
      <c r="BX283" s="186"/>
      <c r="BY283" s="186"/>
      <c r="BZ283" s="186"/>
      <c r="CA283" s="186"/>
      <c r="CB283" s="186"/>
      <c r="CC283" s="186"/>
      <c r="CD283" s="186"/>
      <c r="CE283" s="186"/>
      <c r="CF283" s="186"/>
      <c r="CG283" s="186"/>
      <c r="CH283" s="186"/>
      <c r="CI283" s="186"/>
      <c r="CJ283" s="186"/>
      <c r="CK283" s="186"/>
      <c r="CL283" s="186"/>
      <c r="CM283" s="186"/>
      <c r="CN283" s="186"/>
      <c r="CO283" s="186"/>
      <c r="CP283" s="186"/>
      <c r="CQ283" s="186"/>
      <c r="CR283" s="186"/>
      <c r="CS283" s="186"/>
      <c r="CT283" s="186"/>
      <c r="CU283" s="186"/>
      <c r="CV283" s="186"/>
      <c r="CW283" s="186"/>
      <c r="CX283" s="186"/>
      <c r="CY283" s="186"/>
      <c r="CZ283" s="186"/>
      <c r="DA283" s="186"/>
      <c r="DB283" s="186"/>
      <c r="DC283" s="186"/>
      <c r="DD283" s="186"/>
      <c r="DE283" s="186"/>
      <c r="DF283" s="186"/>
      <c r="DG283" s="186"/>
      <c r="DH283" s="186"/>
      <c r="DJ283" s="72"/>
      <c r="DK283" s="72"/>
      <c r="DL283" s="72"/>
      <c r="DM283" s="72"/>
      <c r="DN283" s="72"/>
      <c r="DO283" s="72"/>
      <c r="DP283" s="72"/>
      <c r="DQ283" s="72"/>
      <c r="DR283" s="72"/>
      <c r="DS283" s="72"/>
      <c r="DT283" s="72"/>
      <c r="DU283" s="72"/>
      <c r="DV283" s="72"/>
      <c r="DW283" s="72"/>
    </row>
    <row r="284" spans="2:127" ht="8.25" customHeight="1" x14ac:dyDescent="0.15">
      <c r="B284" s="111"/>
      <c r="C284" s="111"/>
      <c r="D284" s="186" t="s">
        <v>209</v>
      </c>
      <c r="E284" s="186"/>
      <c r="F284" s="186"/>
      <c r="G284" s="186"/>
      <c r="H284" s="186"/>
      <c r="I284" s="186"/>
      <c r="J284" s="186"/>
      <c r="K284" s="186"/>
      <c r="L284" s="186"/>
      <c r="M284" s="186"/>
      <c r="N284" s="186"/>
      <c r="O284" s="186"/>
      <c r="P284" s="186"/>
      <c r="Q284" s="186"/>
      <c r="R284" s="186"/>
      <c r="S284" s="186"/>
      <c r="T284" s="186"/>
      <c r="U284" s="186"/>
      <c r="V284" s="186"/>
      <c r="W284" s="186"/>
      <c r="X284" s="186"/>
      <c r="Y284" s="186"/>
      <c r="Z284" s="186"/>
      <c r="AA284" s="186"/>
      <c r="AB284" s="186"/>
      <c r="AC284" s="186"/>
      <c r="AD284" s="186"/>
      <c r="AE284" s="186"/>
      <c r="AF284" s="186"/>
      <c r="AG284" s="186"/>
      <c r="AH284" s="186"/>
      <c r="AI284" s="186"/>
      <c r="AJ284" s="186"/>
      <c r="AK284" s="186"/>
      <c r="AL284" s="186"/>
      <c r="AM284" s="186"/>
      <c r="AN284" s="186"/>
      <c r="AO284" s="186"/>
      <c r="AP284" s="186"/>
      <c r="AQ284" s="186"/>
      <c r="AR284" s="186"/>
      <c r="AS284" s="186"/>
      <c r="AT284" s="186"/>
      <c r="AU284" s="186"/>
      <c r="AV284" s="186"/>
      <c r="AW284" s="186"/>
      <c r="AX284" s="186"/>
      <c r="AY284" s="186"/>
      <c r="AZ284" s="186"/>
      <c r="BA284" s="186"/>
      <c r="BB284" s="186"/>
      <c r="BC284" s="186"/>
      <c r="BD284" s="186"/>
      <c r="BE284" s="186"/>
      <c r="BF284" s="186"/>
      <c r="BG284" s="186"/>
      <c r="BH284" s="186"/>
      <c r="BI284" s="186"/>
      <c r="BJ284" s="186"/>
      <c r="BK284" s="186"/>
      <c r="BL284" s="186"/>
      <c r="BM284" s="186"/>
      <c r="BN284" s="186"/>
      <c r="BO284" s="186"/>
      <c r="BP284" s="186"/>
      <c r="BQ284" s="186"/>
      <c r="BR284" s="186"/>
      <c r="BS284" s="186"/>
      <c r="BT284" s="186"/>
      <c r="BU284" s="186"/>
      <c r="BV284" s="186"/>
      <c r="BW284" s="186"/>
      <c r="BX284" s="186"/>
      <c r="BY284" s="186"/>
      <c r="BZ284" s="186"/>
      <c r="CA284" s="186"/>
      <c r="CB284" s="186"/>
      <c r="CC284" s="186"/>
      <c r="CD284" s="186"/>
      <c r="CE284" s="186"/>
      <c r="CF284" s="186"/>
      <c r="CG284" s="186"/>
      <c r="CH284" s="186"/>
      <c r="CI284" s="186"/>
      <c r="CJ284" s="186"/>
      <c r="CK284" s="186"/>
      <c r="CL284" s="186"/>
      <c r="CM284" s="186"/>
      <c r="CN284" s="186"/>
      <c r="CO284" s="186"/>
      <c r="CP284" s="186"/>
      <c r="CQ284" s="186"/>
      <c r="CR284" s="186"/>
      <c r="CS284" s="186"/>
      <c r="CT284" s="186"/>
      <c r="CU284" s="186"/>
      <c r="CV284" s="186"/>
      <c r="CW284" s="186"/>
      <c r="CX284" s="186"/>
      <c r="CY284" s="186"/>
      <c r="CZ284" s="186"/>
      <c r="DA284" s="186"/>
      <c r="DB284" s="186"/>
      <c r="DC284" s="186"/>
      <c r="DD284" s="186"/>
      <c r="DE284" s="186"/>
      <c r="DF284" s="186"/>
      <c r="DG284" s="186"/>
      <c r="DH284" s="186"/>
      <c r="DJ284" s="72"/>
      <c r="DK284" s="72"/>
      <c r="DL284" s="72"/>
      <c r="DM284" s="72"/>
      <c r="DN284" s="72"/>
    </row>
    <row r="285" spans="2:127" ht="8.25" customHeight="1" x14ac:dyDescent="0.15">
      <c r="B285" s="111"/>
      <c r="C285" s="111"/>
      <c r="D285" s="186"/>
      <c r="E285" s="186"/>
      <c r="F285" s="186"/>
      <c r="G285" s="186"/>
      <c r="H285" s="186"/>
      <c r="I285" s="186"/>
      <c r="J285" s="186"/>
      <c r="K285" s="186"/>
      <c r="L285" s="186"/>
      <c r="M285" s="186"/>
      <c r="N285" s="186"/>
      <c r="O285" s="186"/>
      <c r="P285" s="186"/>
      <c r="Q285" s="186"/>
      <c r="R285" s="186"/>
      <c r="S285" s="186"/>
      <c r="T285" s="186"/>
      <c r="U285" s="186"/>
      <c r="V285" s="186"/>
      <c r="W285" s="186"/>
      <c r="X285" s="186"/>
      <c r="Y285" s="186"/>
      <c r="Z285" s="186"/>
      <c r="AA285" s="186"/>
      <c r="AB285" s="186"/>
      <c r="AC285" s="186"/>
      <c r="AD285" s="186"/>
      <c r="AE285" s="186"/>
      <c r="AF285" s="186"/>
      <c r="AG285" s="186"/>
      <c r="AH285" s="186"/>
      <c r="AI285" s="186"/>
      <c r="AJ285" s="186"/>
      <c r="AK285" s="186"/>
      <c r="AL285" s="186"/>
      <c r="AM285" s="186"/>
      <c r="AN285" s="186"/>
      <c r="AO285" s="186"/>
      <c r="AP285" s="186"/>
      <c r="AQ285" s="186"/>
      <c r="AR285" s="186"/>
      <c r="AS285" s="186"/>
      <c r="AT285" s="186"/>
      <c r="AU285" s="186"/>
      <c r="AV285" s="186"/>
      <c r="AW285" s="186"/>
      <c r="AX285" s="186"/>
      <c r="AY285" s="186"/>
      <c r="AZ285" s="186"/>
      <c r="BA285" s="186"/>
      <c r="BB285" s="186"/>
      <c r="BC285" s="186"/>
      <c r="BD285" s="186"/>
      <c r="BE285" s="186"/>
      <c r="BF285" s="186"/>
      <c r="BG285" s="186"/>
      <c r="BH285" s="186"/>
      <c r="BI285" s="186"/>
      <c r="BJ285" s="186"/>
      <c r="BK285" s="186"/>
      <c r="BL285" s="186"/>
      <c r="BM285" s="186"/>
      <c r="BN285" s="186"/>
      <c r="BO285" s="186"/>
      <c r="BP285" s="186"/>
      <c r="BQ285" s="186"/>
      <c r="BR285" s="186"/>
      <c r="BS285" s="186"/>
      <c r="BT285" s="186"/>
      <c r="BU285" s="186"/>
      <c r="BV285" s="186"/>
      <c r="BW285" s="186"/>
      <c r="BX285" s="186"/>
      <c r="BY285" s="186"/>
      <c r="BZ285" s="186"/>
      <c r="CA285" s="186"/>
      <c r="CB285" s="186"/>
      <c r="CC285" s="186"/>
      <c r="CD285" s="186"/>
      <c r="CE285" s="186"/>
      <c r="CF285" s="186"/>
      <c r="CG285" s="186"/>
      <c r="CH285" s="186"/>
      <c r="CI285" s="186"/>
      <c r="CJ285" s="186"/>
      <c r="CK285" s="186"/>
      <c r="CL285" s="186"/>
      <c r="CM285" s="186"/>
      <c r="CN285" s="186"/>
      <c r="CO285" s="186"/>
      <c r="CP285" s="186"/>
      <c r="CQ285" s="186"/>
      <c r="CR285" s="186"/>
      <c r="CS285" s="186"/>
      <c r="CT285" s="186"/>
      <c r="CU285" s="186"/>
      <c r="CV285" s="186"/>
      <c r="CW285" s="186"/>
      <c r="CX285" s="186"/>
      <c r="CY285" s="186"/>
      <c r="CZ285" s="186"/>
      <c r="DA285" s="186"/>
      <c r="DB285" s="186"/>
      <c r="DC285" s="186"/>
      <c r="DD285" s="186"/>
      <c r="DE285" s="186"/>
      <c r="DF285" s="186"/>
      <c r="DG285" s="186"/>
      <c r="DH285" s="186"/>
      <c r="DJ285" s="72"/>
      <c r="DK285" s="72"/>
      <c r="DL285" s="72"/>
      <c r="DM285" s="72"/>
      <c r="DN285" s="72"/>
    </row>
    <row r="286" spans="2:127" ht="8.25" customHeight="1" x14ac:dyDescent="0.15">
      <c r="B286" s="111"/>
      <c r="C286" s="111"/>
      <c r="D286" s="186" t="s">
        <v>185</v>
      </c>
      <c r="E286" s="186"/>
      <c r="F286" s="186"/>
      <c r="G286" s="186"/>
      <c r="H286" s="186"/>
      <c r="I286" s="186"/>
      <c r="J286" s="186"/>
      <c r="K286" s="186"/>
      <c r="L286" s="186"/>
      <c r="M286" s="186"/>
      <c r="N286" s="186"/>
      <c r="O286" s="186"/>
      <c r="P286" s="186"/>
      <c r="Q286" s="186"/>
      <c r="R286" s="186"/>
      <c r="S286" s="186"/>
      <c r="T286" s="186"/>
      <c r="U286" s="186"/>
      <c r="V286" s="186"/>
      <c r="W286" s="186"/>
      <c r="X286" s="186"/>
      <c r="Y286" s="186"/>
      <c r="Z286" s="186"/>
      <c r="AA286" s="186"/>
      <c r="AB286" s="186"/>
      <c r="AC286" s="186"/>
      <c r="AD286" s="186"/>
      <c r="AE286" s="186"/>
      <c r="AF286" s="186"/>
      <c r="AG286" s="186"/>
      <c r="AH286" s="186"/>
      <c r="AI286" s="186"/>
      <c r="AJ286" s="186"/>
      <c r="AK286" s="186"/>
      <c r="AL286" s="186"/>
      <c r="AM286" s="186"/>
      <c r="AN286" s="186"/>
      <c r="AO286" s="186"/>
      <c r="AP286" s="186"/>
      <c r="AQ286" s="186"/>
      <c r="AR286" s="186"/>
      <c r="AS286" s="186"/>
      <c r="AT286" s="186"/>
      <c r="AU286" s="186"/>
      <c r="AV286" s="186"/>
      <c r="AW286" s="186"/>
      <c r="AX286" s="186"/>
      <c r="AY286" s="186"/>
      <c r="AZ286" s="186"/>
      <c r="BA286" s="186"/>
      <c r="BB286" s="186"/>
      <c r="BC286" s="186"/>
      <c r="BD286" s="186"/>
      <c r="BE286" s="186"/>
      <c r="BF286" s="186"/>
      <c r="BG286" s="186"/>
      <c r="BH286" s="186"/>
      <c r="BI286" s="186"/>
      <c r="BJ286" s="186"/>
      <c r="BK286" s="186"/>
      <c r="BL286" s="186"/>
      <c r="BM286" s="186"/>
      <c r="BN286" s="186"/>
      <c r="BO286" s="186"/>
      <c r="BP286" s="186"/>
      <c r="BQ286" s="186"/>
      <c r="BR286" s="186"/>
      <c r="BS286" s="186"/>
      <c r="BT286" s="186"/>
      <c r="BU286" s="186"/>
      <c r="BV286" s="186"/>
      <c r="BW286" s="186"/>
      <c r="BX286" s="186"/>
      <c r="BY286" s="186"/>
      <c r="BZ286" s="186"/>
      <c r="CA286" s="186"/>
      <c r="CB286" s="186"/>
      <c r="CC286" s="186"/>
      <c r="CD286" s="186"/>
      <c r="CE286" s="186"/>
      <c r="CF286" s="186"/>
      <c r="CG286" s="186"/>
      <c r="CH286" s="186"/>
      <c r="CI286" s="186"/>
      <c r="CJ286" s="186"/>
      <c r="CK286" s="186"/>
      <c r="CL286" s="186"/>
      <c r="CM286" s="186"/>
      <c r="CN286" s="186"/>
      <c r="CO286" s="186"/>
      <c r="CP286" s="186"/>
      <c r="CQ286" s="186"/>
      <c r="CR286" s="186"/>
      <c r="CS286" s="186"/>
      <c r="CT286" s="186"/>
      <c r="CU286" s="186"/>
      <c r="CV286" s="186"/>
      <c r="CW286" s="186"/>
      <c r="CX286" s="186"/>
      <c r="CY286" s="186"/>
      <c r="CZ286" s="186"/>
      <c r="DA286" s="186"/>
      <c r="DB286" s="186"/>
      <c r="DC286" s="186"/>
      <c r="DD286" s="186"/>
      <c r="DE286" s="186"/>
      <c r="DF286" s="186"/>
      <c r="DG286" s="186"/>
      <c r="DH286" s="186"/>
      <c r="DJ286" s="72"/>
      <c r="DK286" s="72"/>
      <c r="DL286" s="72"/>
      <c r="DM286" s="72"/>
      <c r="DN286" s="72"/>
    </row>
    <row r="287" spans="2:127" ht="8.25" customHeight="1" x14ac:dyDescent="0.15">
      <c r="B287" s="111"/>
      <c r="C287" s="111"/>
      <c r="D287" s="186"/>
      <c r="E287" s="186"/>
      <c r="F287" s="186"/>
      <c r="G287" s="186"/>
      <c r="H287" s="186"/>
      <c r="I287" s="186"/>
      <c r="J287" s="186"/>
      <c r="K287" s="186"/>
      <c r="L287" s="186"/>
      <c r="M287" s="186"/>
      <c r="N287" s="186"/>
      <c r="O287" s="186"/>
      <c r="P287" s="186"/>
      <c r="Q287" s="186"/>
      <c r="R287" s="186"/>
      <c r="S287" s="186"/>
      <c r="T287" s="186"/>
      <c r="U287" s="186"/>
      <c r="V287" s="186"/>
      <c r="W287" s="186"/>
      <c r="X287" s="186"/>
      <c r="Y287" s="186"/>
      <c r="Z287" s="186"/>
      <c r="AA287" s="186"/>
      <c r="AB287" s="186"/>
      <c r="AC287" s="186"/>
      <c r="AD287" s="186"/>
      <c r="AE287" s="186"/>
      <c r="AF287" s="186"/>
      <c r="AG287" s="186"/>
      <c r="AH287" s="186"/>
      <c r="AI287" s="186"/>
      <c r="AJ287" s="186"/>
      <c r="AK287" s="186"/>
      <c r="AL287" s="186"/>
      <c r="AM287" s="186"/>
      <c r="AN287" s="186"/>
      <c r="AO287" s="186"/>
      <c r="AP287" s="186"/>
      <c r="AQ287" s="186"/>
      <c r="AR287" s="186"/>
      <c r="AS287" s="186"/>
      <c r="AT287" s="186"/>
      <c r="AU287" s="186"/>
      <c r="AV287" s="186"/>
      <c r="AW287" s="186"/>
      <c r="AX287" s="186"/>
      <c r="AY287" s="186"/>
      <c r="AZ287" s="186"/>
      <c r="BA287" s="186"/>
      <c r="BB287" s="186"/>
      <c r="BC287" s="186"/>
      <c r="BD287" s="186"/>
      <c r="BE287" s="186"/>
      <c r="BF287" s="186"/>
      <c r="BG287" s="186"/>
      <c r="BH287" s="186"/>
      <c r="BI287" s="186"/>
      <c r="BJ287" s="186"/>
      <c r="BK287" s="186"/>
      <c r="BL287" s="186"/>
      <c r="BM287" s="186"/>
      <c r="BN287" s="186"/>
      <c r="BO287" s="186"/>
      <c r="BP287" s="186"/>
      <c r="BQ287" s="186"/>
      <c r="BR287" s="186"/>
      <c r="BS287" s="186"/>
      <c r="BT287" s="186"/>
      <c r="BU287" s="186"/>
      <c r="BV287" s="186"/>
      <c r="BW287" s="186"/>
      <c r="BX287" s="186"/>
      <c r="BY287" s="186"/>
      <c r="BZ287" s="186"/>
      <c r="CA287" s="186"/>
      <c r="CB287" s="186"/>
      <c r="CC287" s="186"/>
      <c r="CD287" s="186"/>
      <c r="CE287" s="186"/>
      <c r="CF287" s="186"/>
      <c r="CG287" s="186"/>
      <c r="CH287" s="186"/>
      <c r="CI287" s="186"/>
      <c r="CJ287" s="186"/>
      <c r="CK287" s="186"/>
      <c r="CL287" s="186"/>
      <c r="CM287" s="186"/>
      <c r="CN287" s="186"/>
      <c r="CO287" s="186"/>
      <c r="CP287" s="186"/>
      <c r="CQ287" s="186"/>
      <c r="CR287" s="186"/>
      <c r="CS287" s="186"/>
      <c r="CT287" s="186"/>
      <c r="CU287" s="186"/>
      <c r="CV287" s="186"/>
      <c r="CW287" s="186"/>
      <c r="CX287" s="186"/>
      <c r="CY287" s="186"/>
      <c r="CZ287" s="186"/>
      <c r="DA287" s="186"/>
      <c r="DB287" s="186"/>
      <c r="DC287" s="186"/>
      <c r="DD287" s="186"/>
      <c r="DE287" s="186"/>
      <c r="DF287" s="186"/>
      <c r="DG287" s="186"/>
      <c r="DH287" s="186"/>
      <c r="DJ287" s="72"/>
      <c r="DK287" s="72"/>
      <c r="DL287" s="72"/>
      <c r="DM287" s="72"/>
      <c r="DN287" s="72"/>
    </row>
    <row r="288" spans="2:127" ht="8.25" customHeight="1" x14ac:dyDescent="0.15">
      <c r="B288" s="111"/>
      <c r="C288" s="111"/>
      <c r="D288" s="186" t="s">
        <v>184</v>
      </c>
      <c r="E288" s="186"/>
      <c r="F288" s="186"/>
      <c r="G288" s="186"/>
      <c r="H288" s="186"/>
      <c r="I288" s="186"/>
      <c r="J288" s="186"/>
      <c r="K288" s="186"/>
      <c r="L288" s="186"/>
      <c r="M288" s="186"/>
      <c r="N288" s="186"/>
      <c r="O288" s="186"/>
      <c r="P288" s="186"/>
      <c r="Q288" s="186"/>
      <c r="R288" s="186"/>
      <c r="S288" s="186"/>
      <c r="T288" s="186"/>
      <c r="U288" s="186"/>
      <c r="V288" s="186"/>
      <c r="W288" s="186"/>
      <c r="X288" s="186"/>
      <c r="Y288" s="186"/>
      <c r="Z288" s="186"/>
      <c r="AA288" s="186"/>
      <c r="AB288" s="186"/>
      <c r="AC288" s="186"/>
      <c r="AD288" s="186"/>
      <c r="AE288" s="186"/>
      <c r="AF288" s="186"/>
      <c r="AG288" s="186"/>
      <c r="AH288" s="186"/>
      <c r="AI288" s="186"/>
      <c r="AJ288" s="186"/>
      <c r="AK288" s="186"/>
      <c r="AL288" s="186"/>
      <c r="AM288" s="186"/>
      <c r="AN288" s="186"/>
      <c r="AO288" s="186"/>
      <c r="AP288" s="186"/>
      <c r="AQ288" s="186"/>
      <c r="AR288" s="186"/>
      <c r="AS288" s="186"/>
      <c r="AT288" s="186"/>
      <c r="AU288" s="186"/>
      <c r="AV288" s="186"/>
      <c r="AW288" s="186"/>
      <c r="AX288" s="186"/>
      <c r="AY288" s="186"/>
      <c r="AZ288" s="186"/>
      <c r="BA288" s="186"/>
      <c r="BB288" s="186"/>
      <c r="BC288" s="186"/>
      <c r="BD288" s="186"/>
      <c r="BE288" s="186"/>
      <c r="BF288" s="186"/>
      <c r="BG288" s="186"/>
      <c r="BH288" s="186"/>
      <c r="BI288" s="186"/>
      <c r="BJ288" s="186"/>
      <c r="BK288" s="186"/>
      <c r="BL288" s="186"/>
      <c r="BM288" s="186"/>
      <c r="BN288" s="186"/>
      <c r="BO288" s="186"/>
      <c r="BP288" s="186"/>
      <c r="BQ288" s="186"/>
      <c r="BR288" s="186"/>
      <c r="BS288" s="186"/>
      <c r="BT288" s="186"/>
      <c r="BU288" s="186"/>
      <c r="BV288" s="186"/>
      <c r="BW288" s="186"/>
      <c r="BX288" s="186"/>
      <c r="BY288" s="186"/>
      <c r="BZ288" s="186"/>
      <c r="CA288" s="186"/>
      <c r="CB288" s="186"/>
      <c r="CC288" s="186"/>
      <c r="CD288" s="186"/>
      <c r="CE288" s="186"/>
      <c r="CF288" s="186"/>
      <c r="CG288" s="186"/>
      <c r="CH288" s="186"/>
      <c r="CI288" s="186"/>
      <c r="CJ288" s="186"/>
      <c r="CK288" s="186"/>
      <c r="CL288" s="186"/>
      <c r="CM288" s="186"/>
      <c r="CN288" s="186"/>
      <c r="CO288" s="186"/>
      <c r="CP288" s="186"/>
      <c r="CQ288" s="186"/>
      <c r="CR288" s="186"/>
      <c r="CS288" s="186"/>
      <c r="CT288" s="186"/>
      <c r="CU288" s="186"/>
      <c r="CV288" s="186"/>
      <c r="CW288" s="186"/>
      <c r="CX288" s="186"/>
      <c r="CY288" s="186"/>
      <c r="CZ288" s="186"/>
      <c r="DA288" s="186"/>
      <c r="DB288" s="186"/>
      <c r="DC288" s="186"/>
      <c r="DD288" s="186"/>
      <c r="DE288" s="186"/>
      <c r="DF288" s="186"/>
      <c r="DG288" s="186"/>
      <c r="DH288" s="186"/>
      <c r="DJ288" s="72"/>
      <c r="DK288" s="72"/>
      <c r="DL288" s="72"/>
      <c r="DM288" s="72"/>
      <c r="DN288" s="72"/>
    </row>
    <row r="289" spans="2:118" ht="8.25" customHeight="1" x14ac:dyDescent="0.15">
      <c r="B289" s="111"/>
      <c r="C289" s="111"/>
      <c r="D289" s="186"/>
      <c r="E289" s="186"/>
      <c r="F289" s="186"/>
      <c r="G289" s="186"/>
      <c r="H289" s="186"/>
      <c r="I289" s="186"/>
      <c r="J289" s="186"/>
      <c r="K289" s="186"/>
      <c r="L289" s="186"/>
      <c r="M289" s="186"/>
      <c r="N289" s="186"/>
      <c r="O289" s="186"/>
      <c r="P289" s="186"/>
      <c r="Q289" s="186"/>
      <c r="R289" s="186"/>
      <c r="S289" s="186"/>
      <c r="T289" s="186"/>
      <c r="U289" s="186"/>
      <c r="V289" s="186"/>
      <c r="W289" s="186"/>
      <c r="X289" s="186"/>
      <c r="Y289" s="186"/>
      <c r="Z289" s="186"/>
      <c r="AA289" s="186"/>
      <c r="AB289" s="186"/>
      <c r="AC289" s="186"/>
      <c r="AD289" s="186"/>
      <c r="AE289" s="186"/>
      <c r="AF289" s="186"/>
      <c r="AG289" s="186"/>
      <c r="AH289" s="186"/>
      <c r="AI289" s="186"/>
      <c r="AJ289" s="186"/>
      <c r="AK289" s="186"/>
      <c r="AL289" s="186"/>
      <c r="AM289" s="186"/>
      <c r="AN289" s="186"/>
      <c r="AO289" s="186"/>
      <c r="AP289" s="186"/>
      <c r="AQ289" s="186"/>
      <c r="AR289" s="186"/>
      <c r="AS289" s="186"/>
      <c r="AT289" s="186"/>
      <c r="AU289" s="186"/>
      <c r="AV289" s="186"/>
      <c r="AW289" s="186"/>
      <c r="AX289" s="186"/>
      <c r="AY289" s="186"/>
      <c r="AZ289" s="186"/>
      <c r="BA289" s="186"/>
      <c r="BB289" s="186"/>
      <c r="BC289" s="186"/>
      <c r="BD289" s="186"/>
      <c r="BE289" s="186"/>
      <c r="BF289" s="186"/>
      <c r="BG289" s="186"/>
      <c r="BH289" s="186"/>
      <c r="BI289" s="186"/>
      <c r="BJ289" s="186"/>
      <c r="BK289" s="186"/>
      <c r="BL289" s="186"/>
      <c r="BM289" s="186"/>
      <c r="BN289" s="186"/>
      <c r="BO289" s="186"/>
      <c r="BP289" s="186"/>
      <c r="BQ289" s="186"/>
      <c r="BR289" s="186"/>
      <c r="BS289" s="186"/>
      <c r="BT289" s="186"/>
      <c r="BU289" s="186"/>
      <c r="BV289" s="186"/>
      <c r="BW289" s="186"/>
      <c r="BX289" s="186"/>
      <c r="BY289" s="186"/>
      <c r="BZ289" s="186"/>
      <c r="CA289" s="186"/>
      <c r="CB289" s="186"/>
      <c r="CC289" s="186"/>
      <c r="CD289" s="186"/>
      <c r="CE289" s="186"/>
      <c r="CF289" s="186"/>
      <c r="CG289" s="186"/>
      <c r="CH289" s="186"/>
      <c r="CI289" s="186"/>
      <c r="CJ289" s="186"/>
      <c r="CK289" s="186"/>
      <c r="CL289" s="186"/>
      <c r="CM289" s="186"/>
      <c r="CN289" s="186"/>
      <c r="CO289" s="186"/>
      <c r="CP289" s="186"/>
      <c r="CQ289" s="186"/>
      <c r="CR289" s="186"/>
      <c r="CS289" s="186"/>
      <c r="CT289" s="186"/>
      <c r="CU289" s="186"/>
      <c r="CV289" s="186"/>
      <c r="CW289" s="186"/>
      <c r="CX289" s="186"/>
      <c r="CY289" s="186"/>
      <c r="CZ289" s="186"/>
      <c r="DA289" s="186"/>
      <c r="DB289" s="186"/>
      <c r="DC289" s="186"/>
      <c r="DD289" s="186"/>
      <c r="DE289" s="186"/>
      <c r="DF289" s="186"/>
      <c r="DG289" s="186"/>
      <c r="DH289" s="186"/>
      <c r="DJ289" s="72"/>
      <c r="DK289" s="72"/>
      <c r="DL289" s="72"/>
      <c r="DM289" s="72"/>
      <c r="DN289" s="72"/>
    </row>
    <row r="290" spans="2:118" ht="8.25" customHeight="1" x14ac:dyDescent="0.15">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J290" s="72"/>
      <c r="DK290" s="72"/>
      <c r="DL290" s="72"/>
      <c r="DM290" s="72"/>
      <c r="DN290" s="72"/>
    </row>
    <row r="291" spans="2:118" ht="8.25" customHeight="1" x14ac:dyDescent="0.2">
      <c r="B291" s="76"/>
      <c r="C291" s="76"/>
      <c r="D291" s="76"/>
      <c r="E291" s="76"/>
      <c r="F291" s="76"/>
      <c r="G291" s="76"/>
      <c r="H291" s="76"/>
      <c r="I291" s="76"/>
      <c r="J291" s="76"/>
      <c r="K291" s="76"/>
      <c r="L291" s="76"/>
      <c r="M291" s="69"/>
      <c r="N291" s="69"/>
      <c r="O291" s="69"/>
      <c r="P291" s="69"/>
      <c r="Q291" s="69"/>
      <c r="R291" s="69"/>
      <c r="S291" s="69"/>
      <c r="T291" s="69"/>
      <c r="U291" s="69"/>
      <c r="V291" s="69"/>
      <c r="W291" s="69"/>
      <c r="X291" s="69"/>
      <c r="Y291" s="69"/>
      <c r="Z291" s="69"/>
      <c r="AA291" s="69"/>
      <c r="AB291" s="69"/>
      <c r="AC291" s="69"/>
      <c r="AD291" s="69"/>
      <c r="AE291" s="69"/>
      <c r="AF291" s="69"/>
      <c r="AG291" s="69"/>
      <c r="AH291" s="76"/>
      <c r="AI291" s="76"/>
      <c r="AJ291" s="76"/>
      <c r="AK291" s="76"/>
      <c r="AL291" s="76"/>
      <c r="AM291" s="76"/>
      <c r="AN291" s="76"/>
      <c r="AO291" s="76"/>
      <c r="AP291" s="76"/>
      <c r="AQ291" s="76"/>
      <c r="AR291" s="76"/>
      <c r="AS291" s="103"/>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c r="CR291" s="103"/>
      <c r="CS291" s="103"/>
      <c r="CT291" s="103"/>
      <c r="CU291" s="103"/>
      <c r="CV291" s="103"/>
      <c r="CW291" s="103"/>
      <c r="CX291" s="103"/>
      <c r="CY291" s="103"/>
      <c r="CZ291" s="103"/>
      <c r="DA291" s="103"/>
      <c r="DB291" s="103"/>
      <c r="DC291" s="103"/>
      <c r="DD291" s="103"/>
      <c r="DE291" s="103"/>
      <c r="DF291" s="103"/>
      <c r="DG291" s="103"/>
      <c r="DH291" s="103"/>
      <c r="DJ291" s="72"/>
      <c r="DK291" s="72"/>
      <c r="DL291" s="72"/>
      <c r="DM291" s="72"/>
      <c r="DN291" s="72"/>
    </row>
    <row r="292" spans="2:118" ht="8.25" customHeight="1" x14ac:dyDescent="0.2">
      <c r="B292" s="76"/>
      <c r="C292" s="76"/>
      <c r="D292" s="76"/>
      <c r="E292" s="76"/>
      <c r="F292" s="76"/>
      <c r="G292" s="76"/>
      <c r="H292" s="76"/>
      <c r="I292" s="76"/>
      <c r="J292" s="76"/>
      <c r="K292" s="76"/>
      <c r="L292" s="76"/>
      <c r="M292" s="69"/>
      <c r="N292" s="69"/>
      <c r="O292" s="69"/>
      <c r="P292" s="69"/>
      <c r="Q292" s="69"/>
      <c r="R292" s="69"/>
      <c r="S292" s="69"/>
      <c r="T292" s="69"/>
      <c r="U292" s="69"/>
      <c r="V292" s="69"/>
      <c r="W292" s="69"/>
      <c r="X292" s="69"/>
      <c r="Y292" s="69"/>
      <c r="Z292" s="69"/>
      <c r="AA292" s="69"/>
      <c r="AB292" s="69"/>
      <c r="AC292" s="69"/>
      <c r="AD292" s="69"/>
      <c r="AE292" s="69"/>
      <c r="AF292" s="69"/>
      <c r="AG292" s="69"/>
      <c r="AH292" s="76"/>
      <c r="AI292" s="76"/>
      <c r="AJ292" s="76"/>
      <c r="AK292" s="76"/>
      <c r="AL292" s="76"/>
      <c r="AM292" s="76"/>
      <c r="AN292" s="76"/>
      <c r="AO292" s="76"/>
      <c r="AP292" s="76"/>
      <c r="AQ292" s="76"/>
      <c r="AR292" s="76"/>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3"/>
      <c r="BU292" s="103"/>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c r="CX292" s="103"/>
      <c r="CY292" s="103"/>
      <c r="CZ292" s="103"/>
      <c r="DA292" s="103"/>
      <c r="DB292" s="103"/>
      <c r="DC292" s="103"/>
      <c r="DD292" s="103"/>
      <c r="DE292" s="103"/>
      <c r="DF292" s="103"/>
      <c r="DG292" s="103"/>
      <c r="DH292" s="103"/>
      <c r="DJ292" s="72"/>
      <c r="DK292" s="72"/>
      <c r="DL292" s="72"/>
      <c r="DM292" s="72"/>
      <c r="DN292" s="72"/>
    </row>
    <row r="293" spans="2:118" ht="8.25" customHeight="1" x14ac:dyDescent="0.15">
      <c r="DJ293" s="72"/>
      <c r="DK293" s="72"/>
      <c r="DL293" s="72"/>
      <c r="DM293" s="72"/>
      <c r="DN293" s="72"/>
    </row>
    <row r="294" spans="2:118" ht="8.25" customHeight="1" x14ac:dyDescent="0.15">
      <c r="DJ294" s="72"/>
      <c r="DK294" s="72"/>
      <c r="DL294" s="72"/>
      <c r="DM294" s="72"/>
      <c r="DN294" s="72"/>
    </row>
    <row r="295" spans="2:118" ht="8.25" customHeight="1" x14ac:dyDescent="0.15">
      <c r="DJ295" s="72"/>
      <c r="DK295" s="72"/>
      <c r="DL295" s="72"/>
      <c r="DM295" s="72"/>
      <c r="DN295" s="72"/>
    </row>
    <row r="296" spans="2:118" ht="8.25" customHeight="1" x14ac:dyDescent="0.15">
      <c r="DJ296" s="72"/>
      <c r="DK296" s="72"/>
      <c r="DL296" s="72"/>
      <c r="DM296" s="72"/>
      <c r="DN296" s="72"/>
    </row>
    <row r="297" spans="2:118" ht="8.25" customHeight="1" x14ac:dyDescent="0.15">
      <c r="DJ297" s="72"/>
      <c r="DK297" s="72"/>
      <c r="DL297" s="72"/>
      <c r="DM297" s="72"/>
      <c r="DN297" s="72"/>
    </row>
    <row r="298" spans="2:118" ht="8.25" customHeight="1" x14ac:dyDescent="0.15">
      <c r="DJ298" s="72"/>
      <c r="DK298" s="72"/>
      <c r="DL298" s="72"/>
      <c r="DM298" s="72"/>
      <c r="DN298" s="72"/>
    </row>
    <row r="299" spans="2:118" ht="8.25" customHeight="1" x14ac:dyDescent="0.15">
      <c r="DJ299" s="72"/>
      <c r="DK299" s="72"/>
      <c r="DL299" s="72"/>
      <c r="DM299" s="72"/>
      <c r="DN299" s="72"/>
    </row>
    <row r="300" spans="2:118" ht="8.25" customHeight="1" x14ac:dyDescent="0.15">
      <c r="DJ300" s="72"/>
      <c r="DK300" s="72"/>
      <c r="DL300" s="72"/>
      <c r="DM300" s="72"/>
      <c r="DN300" s="72"/>
    </row>
    <row r="301" spans="2:118" ht="8.25" customHeight="1" x14ac:dyDescent="0.15">
      <c r="DJ301" s="72"/>
      <c r="DK301" s="72"/>
      <c r="DL301" s="72"/>
      <c r="DM301" s="72"/>
      <c r="DN301" s="72"/>
    </row>
    <row r="302" spans="2:118" ht="8.25" customHeight="1" x14ac:dyDescent="0.15">
      <c r="DJ302" s="72"/>
      <c r="DK302" s="72"/>
      <c r="DL302" s="72"/>
      <c r="DM302" s="72"/>
      <c r="DN302" s="72"/>
    </row>
    <row r="303" spans="2:118" ht="8.25" customHeight="1" x14ac:dyDescent="0.15">
      <c r="DJ303" s="72"/>
      <c r="DK303" s="72"/>
      <c r="DL303" s="72"/>
      <c r="DM303" s="72"/>
      <c r="DN303" s="72"/>
    </row>
    <row r="304" spans="2:118" ht="8.25" customHeight="1" x14ac:dyDescent="0.15">
      <c r="DJ304" s="72"/>
      <c r="DK304" s="72"/>
      <c r="DL304" s="72"/>
      <c r="DM304" s="72"/>
      <c r="DN304" s="72"/>
    </row>
    <row r="305" spans="114:118" ht="8.25" customHeight="1" x14ac:dyDescent="0.15">
      <c r="DJ305" s="72"/>
      <c r="DK305" s="72"/>
      <c r="DL305" s="72"/>
      <c r="DM305" s="72"/>
      <c r="DN305" s="72"/>
    </row>
    <row r="306" spans="114:118" ht="8.25" customHeight="1" x14ac:dyDescent="0.15">
      <c r="DJ306" s="72"/>
      <c r="DK306" s="72"/>
      <c r="DL306" s="72"/>
      <c r="DM306" s="72"/>
      <c r="DN306" s="72"/>
    </row>
    <row r="307" spans="114:118" ht="8.25" customHeight="1" x14ac:dyDescent="0.15">
      <c r="DJ307" s="72"/>
      <c r="DK307" s="72"/>
      <c r="DL307" s="72"/>
      <c r="DM307" s="72"/>
      <c r="DN307" s="72"/>
    </row>
    <row r="308" spans="114:118" ht="8.25" customHeight="1" x14ac:dyDescent="0.15">
      <c r="DJ308" s="72"/>
      <c r="DK308" s="72"/>
      <c r="DL308" s="72"/>
      <c r="DM308" s="72"/>
      <c r="DN308" s="72"/>
    </row>
    <row r="309" spans="114:118" ht="8.25" customHeight="1" x14ac:dyDescent="0.15">
      <c r="DJ309" s="72"/>
      <c r="DK309" s="72"/>
      <c r="DL309" s="72"/>
      <c r="DM309" s="72"/>
      <c r="DN309" s="72"/>
    </row>
    <row r="310" spans="114:118" ht="8.25" customHeight="1" x14ac:dyDescent="0.15">
      <c r="DJ310" s="72"/>
      <c r="DK310" s="72"/>
      <c r="DL310" s="72"/>
      <c r="DM310" s="72"/>
      <c r="DN310" s="72"/>
    </row>
    <row r="311" spans="114:118" ht="8.25" customHeight="1" x14ac:dyDescent="0.15">
      <c r="DJ311" s="72"/>
      <c r="DK311" s="72"/>
      <c r="DL311" s="72"/>
      <c r="DM311" s="72"/>
      <c r="DN311" s="72"/>
    </row>
    <row r="312" spans="114:118" ht="8.25" customHeight="1" x14ac:dyDescent="0.15">
      <c r="DJ312" s="72"/>
      <c r="DK312" s="72"/>
      <c r="DL312" s="72"/>
      <c r="DM312" s="72"/>
      <c r="DN312" s="72"/>
    </row>
    <row r="313" spans="114:118" ht="8.25" customHeight="1" x14ac:dyDescent="0.15">
      <c r="DJ313" s="72"/>
      <c r="DK313" s="72"/>
      <c r="DL313" s="72"/>
      <c r="DM313" s="72"/>
      <c r="DN313" s="72"/>
    </row>
    <row r="314" spans="114:118" ht="8.25" customHeight="1" x14ac:dyDescent="0.15">
      <c r="DJ314" s="72"/>
      <c r="DK314" s="72"/>
      <c r="DL314" s="72"/>
      <c r="DM314" s="72"/>
      <c r="DN314" s="72"/>
    </row>
    <row r="315" spans="114:118" ht="8.25" customHeight="1" x14ac:dyDescent="0.15">
      <c r="DJ315" s="72"/>
      <c r="DK315" s="72"/>
      <c r="DL315" s="72"/>
      <c r="DM315" s="72"/>
      <c r="DN315" s="72"/>
    </row>
    <row r="316" spans="114:118" ht="8.25" customHeight="1" x14ac:dyDescent="0.15">
      <c r="DJ316" s="72"/>
      <c r="DK316" s="72"/>
      <c r="DL316" s="72"/>
      <c r="DM316" s="72"/>
      <c r="DN316" s="72"/>
    </row>
    <row r="317" spans="114:118" ht="8.25" customHeight="1" x14ac:dyDescent="0.15">
      <c r="DJ317" s="72"/>
      <c r="DK317" s="72"/>
      <c r="DL317" s="72"/>
      <c r="DM317" s="72"/>
      <c r="DN317" s="72"/>
    </row>
    <row r="318" spans="114:118" ht="8.25" customHeight="1" x14ac:dyDescent="0.15">
      <c r="DJ318" s="72"/>
      <c r="DK318" s="72"/>
      <c r="DL318" s="72"/>
      <c r="DM318" s="72"/>
      <c r="DN318" s="72"/>
    </row>
    <row r="319" spans="114:118" ht="8.25" customHeight="1" x14ac:dyDescent="0.15">
      <c r="DJ319" s="72"/>
      <c r="DK319" s="72"/>
      <c r="DL319" s="72"/>
      <c r="DM319" s="72"/>
      <c r="DN319" s="72"/>
    </row>
    <row r="320" spans="114:118" ht="8.25" customHeight="1" x14ac:dyDescent="0.15">
      <c r="DJ320" s="72"/>
      <c r="DK320" s="72"/>
      <c r="DL320" s="72"/>
      <c r="DM320" s="72"/>
      <c r="DN320" s="72"/>
    </row>
    <row r="321" spans="114:118" ht="8.25" customHeight="1" x14ac:dyDescent="0.15">
      <c r="DJ321" s="72"/>
      <c r="DK321" s="72"/>
      <c r="DL321" s="72"/>
      <c r="DM321" s="72"/>
      <c r="DN321" s="72"/>
    </row>
    <row r="322" spans="114:118" ht="8.25" customHeight="1" x14ac:dyDescent="0.15">
      <c r="DJ322" s="72"/>
      <c r="DK322" s="72"/>
      <c r="DL322" s="72"/>
      <c r="DM322" s="72"/>
      <c r="DN322" s="72"/>
    </row>
    <row r="323" spans="114:118" ht="8.25" customHeight="1" x14ac:dyDescent="0.15">
      <c r="DJ323" s="72"/>
      <c r="DK323" s="72"/>
      <c r="DL323" s="72"/>
      <c r="DM323" s="72"/>
      <c r="DN323" s="72"/>
    </row>
    <row r="324" spans="114:118" ht="8.25" customHeight="1" x14ac:dyDescent="0.15">
      <c r="DJ324" s="72"/>
      <c r="DK324" s="72"/>
      <c r="DL324" s="72"/>
      <c r="DM324" s="72"/>
      <c r="DN324" s="72"/>
    </row>
    <row r="325" spans="114:118" ht="8.25" customHeight="1" x14ac:dyDescent="0.15">
      <c r="DJ325" s="72"/>
      <c r="DK325" s="72"/>
      <c r="DL325" s="72"/>
      <c r="DM325" s="72"/>
      <c r="DN325" s="72"/>
    </row>
    <row r="326" spans="114:118" ht="8.25" customHeight="1" x14ac:dyDescent="0.15">
      <c r="DJ326" s="72"/>
      <c r="DK326" s="72"/>
      <c r="DL326" s="72"/>
      <c r="DM326" s="72"/>
      <c r="DN326" s="72"/>
    </row>
    <row r="327" spans="114:118" ht="8.25" customHeight="1" x14ac:dyDescent="0.15">
      <c r="DJ327" s="72"/>
      <c r="DK327" s="72"/>
      <c r="DL327" s="72"/>
      <c r="DM327" s="72"/>
      <c r="DN327" s="72"/>
    </row>
    <row r="328" spans="114:118" ht="8.25" customHeight="1" x14ac:dyDescent="0.15">
      <c r="DJ328" s="72"/>
      <c r="DK328" s="72"/>
      <c r="DL328" s="72"/>
      <c r="DM328" s="72"/>
      <c r="DN328" s="72"/>
    </row>
    <row r="329" spans="114:118" ht="8.25" customHeight="1" x14ac:dyDescent="0.15">
      <c r="DJ329" s="72"/>
      <c r="DK329" s="72"/>
      <c r="DL329" s="72"/>
      <c r="DM329" s="72"/>
      <c r="DN329" s="72"/>
    </row>
    <row r="330" spans="114:118" ht="8.25" customHeight="1" x14ac:dyDescent="0.15">
      <c r="DJ330" s="72"/>
      <c r="DK330" s="72"/>
      <c r="DL330" s="72"/>
      <c r="DM330" s="72"/>
      <c r="DN330" s="72"/>
    </row>
    <row r="331" spans="114:118" ht="8.25" customHeight="1" x14ac:dyDescent="0.15">
      <c r="DJ331" s="72"/>
      <c r="DK331" s="72"/>
      <c r="DL331" s="72"/>
      <c r="DM331" s="72"/>
      <c r="DN331" s="72"/>
    </row>
    <row r="332" spans="114:118" ht="8.25" customHeight="1" x14ac:dyDescent="0.15">
      <c r="DJ332" s="72"/>
      <c r="DK332" s="72"/>
      <c r="DL332" s="72"/>
      <c r="DM332" s="72"/>
      <c r="DN332" s="72"/>
    </row>
    <row r="333" spans="114:118" ht="8.25" customHeight="1" x14ac:dyDescent="0.15">
      <c r="DJ333" s="72"/>
      <c r="DK333" s="72"/>
      <c r="DL333" s="72"/>
      <c r="DM333" s="72"/>
      <c r="DN333" s="72"/>
    </row>
    <row r="334" spans="114:118" ht="8.25" customHeight="1" x14ac:dyDescent="0.15">
      <c r="DJ334" s="72"/>
      <c r="DK334" s="72"/>
      <c r="DL334" s="72"/>
      <c r="DM334" s="72"/>
      <c r="DN334" s="72"/>
    </row>
    <row r="335" spans="114:118" ht="8.25" customHeight="1" x14ac:dyDescent="0.15">
      <c r="DJ335" s="72"/>
      <c r="DK335" s="72"/>
      <c r="DL335" s="72"/>
      <c r="DM335" s="72"/>
      <c r="DN335" s="72"/>
    </row>
    <row r="336" spans="114:118" ht="8.25" customHeight="1" x14ac:dyDescent="0.15">
      <c r="DJ336" s="72"/>
      <c r="DK336" s="72"/>
      <c r="DL336" s="72"/>
      <c r="DM336" s="72"/>
      <c r="DN336" s="72"/>
    </row>
    <row r="337" spans="1:118" ht="8.25" customHeight="1" x14ac:dyDescent="0.15">
      <c r="DJ337" s="72"/>
      <c r="DK337" s="72"/>
      <c r="DL337" s="72"/>
      <c r="DM337" s="72"/>
      <c r="DN337" s="72"/>
    </row>
    <row r="338" spans="1:118" ht="8.25" customHeight="1" x14ac:dyDescent="0.15">
      <c r="DJ338" s="72"/>
      <c r="DK338" s="72"/>
      <c r="DL338" s="72"/>
      <c r="DM338" s="72"/>
      <c r="DN338" s="72"/>
    </row>
    <row r="339" spans="1:118" ht="8.25" customHeight="1" x14ac:dyDescent="0.15">
      <c r="DJ339" s="72"/>
      <c r="DK339" s="72"/>
      <c r="DL339" s="72"/>
      <c r="DM339" s="72"/>
      <c r="DN339" s="72"/>
    </row>
    <row r="340" spans="1:118" ht="8.25" customHeight="1" x14ac:dyDescent="0.15">
      <c r="DJ340" s="72"/>
      <c r="DK340" s="72"/>
      <c r="DL340" s="72"/>
      <c r="DM340" s="72"/>
      <c r="DN340" s="72"/>
    </row>
    <row r="341" spans="1:118" ht="8.25" customHeight="1" x14ac:dyDescent="0.15">
      <c r="DJ341" s="72"/>
      <c r="DK341" s="72"/>
      <c r="DL341" s="72"/>
      <c r="DM341" s="72"/>
      <c r="DN341" s="72"/>
    </row>
    <row r="342" spans="1:118" ht="8.25" customHeight="1" x14ac:dyDescent="0.15">
      <c r="DJ342" s="72"/>
      <c r="DK342" s="72"/>
      <c r="DL342" s="72"/>
      <c r="DM342" s="72"/>
      <c r="DN342" s="72"/>
    </row>
    <row r="343" spans="1:118" ht="8.25" customHeight="1" x14ac:dyDescent="0.15">
      <c r="DJ343" s="72"/>
      <c r="DK343" s="72"/>
      <c r="DL343" s="72"/>
      <c r="DM343" s="72"/>
      <c r="DN343" s="72"/>
    </row>
    <row r="344" spans="1:118" ht="8.25" customHeight="1" x14ac:dyDescent="0.15">
      <c r="DJ344" s="72"/>
      <c r="DK344" s="72"/>
      <c r="DL344" s="72"/>
      <c r="DM344" s="72"/>
      <c r="DN344" s="72"/>
    </row>
    <row r="345" spans="1:118" ht="8.25" customHeight="1" x14ac:dyDescent="0.15">
      <c r="A345" s="195" t="s">
        <v>7</v>
      </c>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c r="Z345" s="195"/>
      <c r="AA345" s="195"/>
      <c r="AB345" s="195"/>
      <c r="AC345" s="195"/>
      <c r="AD345" s="195"/>
      <c r="AE345" s="195"/>
      <c r="AF345" s="195"/>
      <c r="AG345" s="195"/>
      <c r="AH345" s="195"/>
      <c r="AI345" s="195"/>
      <c r="AJ345" s="195"/>
      <c r="AK345" s="195"/>
      <c r="AL345" s="195"/>
      <c r="AM345" s="195"/>
      <c r="AN345" s="195"/>
      <c r="AO345" s="195"/>
      <c r="AP345" s="195"/>
      <c r="AQ345" s="195"/>
      <c r="AR345" s="195"/>
      <c r="AS345" s="195"/>
      <c r="AT345" s="195"/>
      <c r="AU345" s="195"/>
      <c r="AV345" s="195"/>
      <c r="AW345" s="195"/>
      <c r="AX345" s="195"/>
      <c r="AY345" s="195"/>
      <c r="AZ345" s="195"/>
      <c r="BA345" s="195"/>
      <c r="BB345" s="195"/>
      <c r="BC345" s="195"/>
      <c r="BD345" s="195"/>
      <c r="BE345" s="195"/>
      <c r="BF345" s="195"/>
      <c r="BG345" s="195"/>
      <c r="BH345" s="195"/>
      <c r="BI345" s="195"/>
      <c r="BJ345" s="195"/>
      <c r="BK345" s="195"/>
      <c r="BL345" s="195"/>
      <c r="BM345" s="195"/>
      <c r="BN345" s="195"/>
      <c r="BO345" s="195"/>
      <c r="BP345" s="195"/>
      <c r="BQ345" s="195"/>
      <c r="BR345" s="195"/>
      <c r="BS345" s="195"/>
      <c r="BT345" s="195"/>
      <c r="BU345" s="195"/>
      <c r="BV345" s="195"/>
      <c r="BW345" s="195"/>
      <c r="BX345" s="195"/>
      <c r="BY345" s="195"/>
      <c r="BZ345" s="195"/>
      <c r="CA345" s="195"/>
      <c r="CB345" s="195"/>
      <c r="CC345" s="195"/>
      <c r="CD345" s="195"/>
      <c r="CE345" s="195"/>
      <c r="CF345" s="195"/>
      <c r="CG345" s="195"/>
      <c r="CH345" s="195"/>
      <c r="CI345" s="195"/>
      <c r="CJ345" s="195"/>
      <c r="CK345" s="195"/>
      <c r="CL345" s="195"/>
      <c r="CM345" s="195"/>
      <c r="CN345" s="195"/>
      <c r="CO345" s="195"/>
      <c r="CP345" s="195"/>
      <c r="CQ345" s="195"/>
      <c r="CR345" s="195"/>
      <c r="CS345" s="195"/>
      <c r="CT345" s="195"/>
      <c r="CU345" s="195"/>
      <c r="CV345" s="195"/>
      <c r="CW345" s="195"/>
      <c r="CX345" s="195"/>
      <c r="CY345" s="195"/>
      <c r="CZ345" s="195"/>
      <c r="DA345" s="195"/>
      <c r="DB345" s="195"/>
      <c r="DC345" s="195"/>
      <c r="DD345" s="195"/>
      <c r="DE345" s="195"/>
      <c r="DF345" s="195"/>
      <c r="DG345" s="195"/>
      <c r="DH345" s="195"/>
      <c r="DI345" s="195"/>
      <c r="DJ345" s="72"/>
      <c r="DK345" s="72"/>
      <c r="DL345" s="72"/>
      <c r="DM345" s="72"/>
      <c r="DN345" s="72"/>
    </row>
    <row r="346" spans="1:118" ht="8.25" customHeight="1" x14ac:dyDescent="0.15">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c r="Z346" s="195"/>
      <c r="AA346" s="195"/>
      <c r="AB346" s="195"/>
      <c r="AC346" s="195"/>
      <c r="AD346" s="195"/>
      <c r="AE346" s="195"/>
      <c r="AF346" s="195"/>
      <c r="AG346" s="195"/>
      <c r="AH346" s="195"/>
      <c r="AI346" s="195"/>
      <c r="AJ346" s="195"/>
      <c r="AK346" s="195"/>
      <c r="AL346" s="195"/>
      <c r="AM346" s="195"/>
      <c r="AN346" s="195"/>
      <c r="AO346" s="195"/>
      <c r="AP346" s="195"/>
      <c r="AQ346" s="195"/>
      <c r="AR346" s="195"/>
      <c r="AS346" s="195"/>
      <c r="AT346" s="195"/>
      <c r="AU346" s="195"/>
      <c r="AV346" s="195"/>
      <c r="AW346" s="195"/>
      <c r="AX346" s="195"/>
      <c r="AY346" s="195"/>
      <c r="AZ346" s="195"/>
      <c r="BA346" s="195"/>
      <c r="BB346" s="195"/>
      <c r="BC346" s="195"/>
      <c r="BD346" s="195"/>
      <c r="BE346" s="195"/>
      <c r="BF346" s="195"/>
      <c r="BG346" s="195"/>
      <c r="BH346" s="195"/>
      <c r="BI346" s="195"/>
      <c r="BJ346" s="195"/>
      <c r="BK346" s="195"/>
      <c r="BL346" s="195"/>
      <c r="BM346" s="195"/>
      <c r="BN346" s="195"/>
      <c r="BO346" s="195"/>
      <c r="BP346" s="195"/>
      <c r="BQ346" s="195"/>
      <c r="BR346" s="195"/>
      <c r="BS346" s="195"/>
      <c r="BT346" s="195"/>
      <c r="BU346" s="195"/>
      <c r="BV346" s="195"/>
      <c r="BW346" s="195"/>
      <c r="BX346" s="195"/>
      <c r="BY346" s="195"/>
      <c r="BZ346" s="195"/>
      <c r="CA346" s="195"/>
      <c r="CB346" s="195"/>
      <c r="CC346" s="195"/>
      <c r="CD346" s="195"/>
      <c r="CE346" s="195"/>
      <c r="CF346" s="195"/>
      <c r="CG346" s="195"/>
      <c r="CH346" s="195"/>
      <c r="CI346" s="195"/>
      <c r="CJ346" s="195"/>
      <c r="CK346" s="195"/>
      <c r="CL346" s="195"/>
      <c r="CM346" s="195"/>
      <c r="CN346" s="195"/>
      <c r="CO346" s="195"/>
      <c r="CP346" s="195"/>
      <c r="CQ346" s="195"/>
      <c r="CR346" s="195"/>
      <c r="CS346" s="195"/>
      <c r="CT346" s="195"/>
      <c r="CU346" s="195"/>
      <c r="CV346" s="195"/>
      <c r="CW346" s="195"/>
      <c r="CX346" s="195"/>
      <c r="CY346" s="195"/>
      <c r="CZ346" s="195"/>
      <c r="DA346" s="195"/>
      <c r="DB346" s="195"/>
      <c r="DC346" s="195"/>
      <c r="DD346" s="195"/>
      <c r="DE346" s="195"/>
      <c r="DF346" s="195"/>
      <c r="DG346" s="195"/>
      <c r="DH346" s="195"/>
      <c r="DI346" s="195"/>
      <c r="DJ346" s="72"/>
      <c r="DK346" s="72"/>
      <c r="DL346" s="72"/>
      <c r="DM346" s="72"/>
      <c r="DN346" s="72"/>
    </row>
    <row r="347" spans="1:118" ht="8.25" customHeight="1" x14ac:dyDescent="0.15">
      <c r="A347" s="196" t="s">
        <v>8</v>
      </c>
      <c r="B347" s="196"/>
      <c r="C347" s="196"/>
      <c r="D347" s="196"/>
      <c r="E347" s="196"/>
      <c r="F347" s="196"/>
      <c r="G347" s="196"/>
      <c r="H347" s="196"/>
      <c r="I347" s="196"/>
      <c r="J347" s="196"/>
      <c r="K347" s="196"/>
      <c r="L347" s="196"/>
      <c r="M347" s="196"/>
      <c r="N347" s="196"/>
      <c r="O347" s="196"/>
      <c r="P347" s="196"/>
      <c r="Q347" s="196"/>
      <c r="R347" s="196"/>
      <c r="S347" s="196"/>
      <c r="T347" s="196"/>
      <c r="U347" s="196"/>
      <c r="V347" s="196"/>
      <c r="W347" s="196"/>
      <c r="X347" s="196"/>
      <c r="Y347" s="196"/>
      <c r="Z347" s="196"/>
      <c r="AA347" s="196"/>
      <c r="AB347" s="196"/>
      <c r="AC347" s="196"/>
      <c r="AD347" s="196"/>
      <c r="AE347" s="196"/>
      <c r="AF347" s="196"/>
      <c r="AG347" s="196"/>
      <c r="AH347" s="196"/>
      <c r="AI347" s="196"/>
      <c r="AJ347" s="196"/>
      <c r="AK347" s="196"/>
      <c r="AL347" s="196"/>
      <c r="AM347" s="196"/>
      <c r="AN347" s="196"/>
      <c r="AO347" s="196"/>
      <c r="AP347" s="196"/>
      <c r="AQ347" s="196"/>
      <c r="AR347" s="196"/>
      <c r="AS347" s="196"/>
      <c r="AT347" s="196"/>
      <c r="AU347" s="196"/>
      <c r="AV347" s="196"/>
      <c r="AW347" s="196"/>
      <c r="AX347" s="196"/>
      <c r="AY347" s="196"/>
      <c r="AZ347" s="196"/>
      <c r="BA347" s="196"/>
      <c r="BB347" s="196"/>
      <c r="BC347" s="196"/>
      <c r="BD347" s="196"/>
      <c r="BE347" s="196"/>
      <c r="BF347" s="196"/>
      <c r="BG347" s="196"/>
      <c r="BH347" s="196"/>
      <c r="BI347" s="196"/>
      <c r="BJ347" s="196"/>
      <c r="BK347" s="196"/>
      <c r="BL347" s="196"/>
      <c r="BM347" s="196"/>
      <c r="BN347" s="196"/>
      <c r="BO347" s="196"/>
      <c r="BP347" s="196"/>
      <c r="BQ347" s="196"/>
      <c r="BR347" s="196"/>
      <c r="BS347" s="196"/>
      <c r="BT347" s="196"/>
      <c r="BU347" s="196"/>
      <c r="BV347" s="196"/>
      <c r="BW347" s="196"/>
      <c r="BX347" s="196"/>
      <c r="BY347" s="196"/>
      <c r="BZ347" s="196"/>
      <c r="CA347" s="196"/>
      <c r="CB347" s="196"/>
      <c r="CC347" s="196"/>
      <c r="CD347" s="196"/>
      <c r="CE347" s="196"/>
      <c r="CF347" s="196"/>
      <c r="CG347" s="196"/>
      <c r="CH347" s="196"/>
      <c r="CI347" s="196"/>
      <c r="CJ347" s="196"/>
      <c r="CK347" s="196"/>
      <c r="CL347" s="196"/>
      <c r="CM347" s="196"/>
      <c r="CN347" s="196"/>
      <c r="CO347" s="196"/>
      <c r="CP347" s="196"/>
      <c r="CQ347" s="196"/>
      <c r="CR347" s="196"/>
      <c r="CS347" s="196"/>
      <c r="CT347" s="196"/>
      <c r="CU347" s="196"/>
      <c r="CV347" s="196"/>
      <c r="CW347" s="196"/>
      <c r="CX347" s="196"/>
      <c r="CY347" s="196"/>
      <c r="CZ347" s="196"/>
      <c r="DA347" s="196"/>
      <c r="DB347" s="196"/>
      <c r="DC347" s="196"/>
      <c r="DD347" s="196"/>
      <c r="DE347" s="196"/>
      <c r="DF347" s="196"/>
      <c r="DG347" s="196"/>
      <c r="DH347" s="196"/>
      <c r="DI347" s="196"/>
      <c r="DJ347" s="72"/>
      <c r="DK347" s="72"/>
      <c r="DL347" s="72"/>
      <c r="DM347" s="72"/>
      <c r="DN347" s="72"/>
    </row>
    <row r="348" spans="1:118" ht="8.25" customHeight="1" x14ac:dyDescent="0.15">
      <c r="A348" s="196"/>
      <c r="B348" s="196"/>
      <c r="C348" s="196"/>
      <c r="D348" s="196"/>
      <c r="E348" s="196"/>
      <c r="F348" s="196"/>
      <c r="G348" s="196"/>
      <c r="H348" s="196"/>
      <c r="I348" s="196"/>
      <c r="J348" s="196"/>
      <c r="K348" s="196"/>
      <c r="L348" s="196"/>
      <c r="M348" s="196"/>
      <c r="N348" s="196"/>
      <c r="O348" s="196"/>
      <c r="P348" s="196"/>
      <c r="Q348" s="196"/>
      <c r="R348" s="196"/>
      <c r="S348" s="196"/>
      <c r="T348" s="196"/>
      <c r="U348" s="196"/>
      <c r="V348" s="196"/>
      <c r="W348" s="196"/>
      <c r="X348" s="196"/>
      <c r="Y348" s="196"/>
      <c r="Z348" s="196"/>
      <c r="AA348" s="196"/>
      <c r="AB348" s="196"/>
      <c r="AC348" s="196"/>
      <c r="AD348" s="196"/>
      <c r="AE348" s="196"/>
      <c r="AF348" s="196"/>
      <c r="AG348" s="196"/>
      <c r="AH348" s="196"/>
      <c r="AI348" s="196"/>
      <c r="AJ348" s="196"/>
      <c r="AK348" s="196"/>
      <c r="AL348" s="196"/>
      <c r="AM348" s="196"/>
      <c r="AN348" s="196"/>
      <c r="AO348" s="196"/>
      <c r="AP348" s="196"/>
      <c r="AQ348" s="196"/>
      <c r="AR348" s="196"/>
      <c r="AS348" s="196"/>
      <c r="AT348" s="196"/>
      <c r="AU348" s="196"/>
      <c r="AV348" s="196"/>
      <c r="AW348" s="196"/>
      <c r="AX348" s="196"/>
      <c r="AY348" s="196"/>
      <c r="AZ348" s="196"/>
      <c r="BA348" s="196"/>
      <c r="BB348" s="196"/>
      <c r="BC348" s="196"/>
      <c r="BD348" s="196"/>
      <c r="BE348" s="196"/>
      <c r="BF348" s="196"/>
      <c r="BG348" s="196"/>
      <c r="BH348" s="196"/>
      <c r="BI348" s="196"/>
      <c r="BJ348" s="196"/>
      <c r="BK348" s="196"/>
      <c r="BL348" s="196"/>
      <c r="BM348" s="196"/>
      <c r="BN348" s="196"/>
      <c r="BO348" s="196"/>
      <c r="BP348" s="196"/>
      <c r="BQ348" s="196"/>
      <c r="BR348" s="196"/>
      <c r="BS348" s="196"/>
      <c r="BT348" s="196"/>
      <c r="BU348" s="196"/>
      <c r="BV348" s="196"/>
      <c r="BW348" s="196"/>
      <c r="BX348" s="196"/>
      <c r="BY348" s="196"/>
      <c r="BZ348" s="196"/>
      <c r="CA348" s="196"/>
      <c r="CB348" s="196"/>
      <c r="CC348" s="196"/>
      <c r="CD348" s="196"/>
      <c r="CE348" s="196"/>
      <c r="CF348" s="196"/>
      <c r="CG348" s="196"/>
      <c r="CH348" s="196"/>
      <c r="CI348" s="196"/>
      <c r="CJ348" s="196"/>
      <c r="CK348" s="196"/>
      <c r="CL348" s="196"/>
      <c r="CM348" s="196"/>
      <c r="CN348" s="196"/>
      <c r="CO348" s="196"/>
      <c r="CP348" s="196"/>
      <c r="CQ348" s="196"/>
      <c r="CR348" s="196"/>
      <c r="CS348" s="196"/>
      <c r="CT348" s="196"/>
      <c r="CU348" s="196"/>
      <c r="CV348" s="196"/>
      <c r="CW348" s="196"/>
      <c r="CX348" s="196"/>
      <c r="CY348" s="196"/>
      <c r="CZ348" s="196"/>
      <c r="DA348" s="196"/>
      <c r="DB348" s="196"/>
      <c r="DC348" s="196"/>
      <c r="DD348" s="196"/>
      <c r="DE348" s="196"/>
      <c r="DF348" s="196"/>
      <c r="DG348" s="196"/>
      <c r="DH348" s="196"/>
      <c r="DI348" s="196"/>
      <c r="DJ348" s="72"/>
      <c r="DK348" s="72"/>
      <c r="DL348" s="72"/>
      <c r="DM348" s="72"/>
      <c r="DN348" s="72"/>
    </row>
    <row r="349" spans="1:118" ht="8.25" customHeight="1" x14ac:dyDescent="0.15">
      <c r="DJ349" s="72"/>
      <c r="DK349" s="72"/>
      <c r="DL349" s="72"/>
      <c r="DM349" s="72"/>
      <c r="DN349" s="72"/>
    </row>
    <row r="350" spans="1:118" ht="8.25" customHeight="1" x14ac:dyDescent="0.15">
      <c r="DJ350" s="72"/>
      <c r="DK350" s="72"/>
      <c r="DL350" s="72"/>
      <c r="DM350" s="72"/>
      <c r="DN350" s="72"/>
    </row>
    <row r="351" spans="1:118" ht="8.25" customHeight="1" x14ac:dyDescent="0.15">
      <c r="DJ351" s="72"/>
      <c r="DK351" s="72"/>
      <c r="DL351" s="72"/>
      <c r="DM351" s="72"/>
      <c r="DN351" s="72"/>
    </row>
    <row r="352" spans="1:118" ht="8.25" customHeight="1" x14ac:dyDescent="0.15">
      <c r="DJ352" s="72"/>
      <c r="DK352" s="72"/>
      <c r="DL352" s="72"/>
      <c r="DM352" s="72"/>
      <c r="DN352" s="72"/>
    </row>
    <row r="353" spans="114:118" ht="8.25" customHeight="1" x14ac:dyDescent="0.15">
      <c r="DJ353" s="72"/>
      <c r="DK353" s="72"/>
      <c r="DL353" s="72"/>
      <c r="DM353" s="72"/>
      <c r="DN353" s="72"/>
    </row>
    <row r="354" spans="114:118" ht="8.25" customHeight="1" x14ac:dyDescent="0.15">
      <c r="DJ354" s="72"/>
      <c r="DK354" s="72"/>
      <c r="DL354" s="72"/>
      <c r="DM354" s="72"/>
      <c r="DN354" s="72"/>
    </row>
    <row r="355" spans="114:118" ht="8.25" customHeight="1" x14ac:dyDescent="0.15">
      <c r="DJ355" s="72"/>
      <c r="DK355" s="72"/>
      <c r="DL355" s="72"/>
      <c r="DM355" s="72"/>
      <c r="DN355" s="72"/>
    </row>
    <row r="356" spans="114:118" ht="8.25" customHeight="1" x14ac:dyDescent="0.15">
      <c r="DJ356" s="72"/>
      <c r="DK356" s="72"/>
      <c r="DL356" s="72"/>
      <c r="DM356" s="72"/>
      <c r="DN356" s="72"/>
    </row>
    <row r="357" spans="114:118" ht="8.25" customHeight="1" x14ac:dyDescent="0.15">
      <c r="DJ357" s="72"/>
      <c r="DK357" s="72"/>
      <c r="DL357" s="72"/>
      <c r="DM357" s="72"/>
      <c r="DN357" s="72"/>
    </row>
    <row r="358" spans="114:118" ht="8.25" customHeight="1" x14ac:dyDescent="0.15">
      <c r="DJ358" s="72"/>
      <c r="DK358" s="72"/>
      <c r="DL358" s="72"/>
      <c r="DM358" s="72"/>
      <c r="DN358" s="72"/>
    </row>
    <row r="359" spans="114:118" ht="8.25" customHeight="1" x14ac:dyDescent="0.15">
      <c r="DJ359" s="72"/>
      <c r="DK359" s="72"/>
      <c r="DL359" s="72"/>
      <c r="DM359" s="72"/>
      <c r="DN359" s="72"/>
    </row>
    <row r="360" spans="114:118" ht="8.25" customHeight="1" x14ac:dyDescent="0.15">
      <c r="DJ360" s="72"/>
      <c r="DK360" s="72"/>
      <c r="DL360" s="72"/>
      <c r="DM360" s="72"/>
      <c r="DN360" s="72"/>
    </row>
    <row r="361" spans="114:118" ht="8.25" customHeight="1" x14ac:dyDescent="0.15">
      <c r="DJ361" s="72"/>
      <c r="DK361" s="72"/>
      <c r="DL361" s="72"/>
      <c r="DM361" s="72"/>
      <c r="DN361" s="72"/>
    </row>
    <row r="362" spans="114:118" ht="8.25" customHeight="1" x14ac:dyDescent="0.15">
      <c r="DJ362" s="72"/>
      <c r="DK362" s="72"/>
      <c r="DL362" s="72"/>
      <c r="DM362" s="72"/>
      <c r="DN362" s="72"/>
    </row>
    <row r="363" spans="114:118" ht="8.25" customHeight="1" x14ac:dyDescent="0.15">
      <c r="DJ363" s="72"/>
      <c r="DK363" s="72"/>
      <c r="DL363" s="72"/>
      <c r="DM363" s="72"/>
      <c r="DN363" s="72"/>
    </row>
    <row r="364" spans="114:118" ht="8.25" customHeight="1" x14ac:dyDescent="0.15">
      <c r="DJ364" s="72"/>
      <c r="DK364" s="72"/>
      <c r="DL364" s="72"/>
      <c r="DM364" s="72"/>
      <c r="DN364" s="72"/>
    </row>
    <row r="365" spans="114:118" ht="8.25" customHeight="1" x14ac:dyDescent="0.15">
      <c r="DJ365" s="72"/>
      <c r="DK365" s="72"/>
      <c r="DL365" s="72"/>
      <c r="DM365" s="72"/>
      <c r="DN365" s="72"/>
    </row>
    <row r="366" spans="114:118" ht="8.25" customHeight="1" x14ac:dyDescent="0.15">
      <c r="DJ366" s="72"/>
      <c r="DK366" s="72"/>
      <c r="DL366" s="72"/>
      <c r="DM366" s="72"/>
      <c r="DN366" s="72"/>
    </row>
    <row r="367" spans="114:118" ht="8.25" customHeight="1" x14ac:dyDescent="0.15">
      <c r="DJ367" s="72"/>
      <c r="DK367" s="72"/>
      <c r="DL367" s="72"/>
      <c r="DM367" s="72"/>
      <c r="DN367" s="72"/>
    </row>
    <row r="368" spans="114:118" ht="8.25" customHeight="1" x14ac:dyDescent="0.15">
      <c r="DJ368" s="72"/>
      <c r="DK368" s="72"/>
      <c r="DL368" s="72"/>
      <c r="DM368" s="72"/>
      <c r="DN368" s="72"/>
    </row>
    <row r="369" spans="2:118" ht="8.25" customHeight="1" x14ac:dyDescent="0.2">
      <c r="B369" s="82"/>
      <c r="C369" s="82"/>
      <c r="D369" s="82"/>
      <c r="E369" s="82"/>
      <c r="F369" s="82"/>
      <c r="G369" s="82"/>
      <c r="H369" s="82"/>
      <c r="I369" s="82"/>
      <c r="J369" s="82"/>
      <c r="K369" s="82"/>
      <c r="L369" s="82"/>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c r="AL369" s="104"/>
      <c r="AM369" s="104"/>
      <c r="AN369" s="104"/>
      <c r="AO369" s="104"/>
      <c r="AP369" s="104"/>
      <c r="AQ369" s="104"/>
      <c r="AR369" s="104"/>
      <c r="AS369" s="104"/>
      <c r="AT369" s="104"/>
      <c r="AU369" s="104"/>
      <c r="AV369" s="104"/>
      <c r="AW369" s="104"/>
      <c r="AX369" s="104"/>
      <c r="AY369" s="104"/>
      <c r="AZ369" s="104"/>
      <c r="BA369" s="104"/>
      <c r="BB369" s="104"/>
      <c r="BC369" s="104"/>
      <c r="BD369" s="104"/>
      <c r="BE369" s="104"/>
      <c r="BF369" s="104"/>
      <c r="BG369" s="104"/>
      <c r="BH369" s="104"/>
      <c r="BI369" s="104"/>
      <c r="BJ369" s="104"/>
      <c r="BK369" s="104"/>
      <c r="BL369" s="104"/>
      <c r="BM369" s="104"/>
      <c r="BN369" s="104"/>
      <c r="BO369" s="104"/>
      <c r="BP369" s="104"/>
      <c r="BQ369" s="104"/>
      <c r="BR369" s="104"/>
      <c r="BS369" s="104"/>
      <c r="BT369" s="104"/>
      <c r="BU369" s="104"/>
      <c r="BV369" s="104"/>
      <c r="BW369" s="104"/>
      <c r="BX369" s="104"/>
      <c r="BY369" s="104"/>
      <c r="BZ369" s="104"/>
      <c r="CA369" s="80"/>
      <c r="CB369" s="80"/>
      <c r="CC369" s="80"/>
      <c r="CD369" s="80"/>
      <c r="CE369" s="80"/>
      <c r="CF369" s="80"/>
      <c r="CG369" s="80"/>
      <c r="CH369" s="80"/>
      <c r="CI369" s="80"/>
      <c r="CJ369" s="80"/>
      <c r="CK369" s="80"/>
      <c r="CL369" s="80"/>
      <c r="CM369" s="80"/>
      <c r="CN369" s="80"/>
      <c r="CO369" s="80"/>
      <c r="CP369" s="80"/>
      <c r="CQ369" s="80"/>
      <c r="CR369" s="80"/>
      <c r="CS369" s="80"/>
      <c r="CT369" s="80"/>
      <c r="CU369" s="80"/>
      <c r="CV369" s="80"/>
      <c r="CW369" s="80"/>
      <c r="CX369" s="80"/>
      <c r="CY369" s="80"/>
      <c r="CZ369" s="80"/>
      <c r="DA369" s="80"/>
      <c r="DB369" s="80"/>
      <c r="DC369" s="80"/>
      <c r="DD369" s="80"/>
      <c r="DE369" s="80"/>
      <c r="DF369" s="80"/>
      <c r="DG369" s="80"/>
      <c r="DH369" s="80"/>
      <c r="DJ369" s="72"/>
      <c r="DK369" s="72"/>
      <c r="DL369" s="72"/>
      <c r="DM369" s="72"/>
      <c r="DN369" s="72"/>
    </row>
    <row r="370" spans="2:118" ht="8.25" customHeight="1" x14ac:dyDescent="0.2">
      <c r="B370" s="82"/>
      <c r="C370" s="82"/>
      <c r="D370" s="82"/>
      <c r="E370" s="82"/>
      <c r="F370" s="82"/>
      <c r="G370" s="82"/>
      <c r="H370" s="82"/>
      <c r="I370" s="82"/>
      <c r="J370" s="82"/>
      <c r="K370" s="82"/>
      <c r="L370" s="82"/>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c r="AL370" s="104"/>
      <c r="AM370" s="104"/>
      <c r="AN370" s="104"/>
      <c r="AO370" s="104"/>
      <c r="AP370" s="104"/>
      <c r="AQ370" s="104"/>
      <c r="AR370" s="104"/>
      <c r="AS370" s="104"/>
      <c r="AT370" s="104"/>
      <c r="AU370" s="104"/>
      <c r="AV370" s="104"/>
      <c r="AW370" s="104"/>
      <c r="AX370" s="104"/>
      <c r="AY370" s="104"/>
      <c r="AZ370" s="104"/>
      <c r="BA370" s="104"/>
      <c r="BB370" s="104"/>
      <c r="BC370" s="104"/>
      <c r="BD370" s="104"/>
      <c r="BE370" s="104"/>
      <c r="BF370" s="104"/>
      <c r="BG370" s="104"/>
      <c r="BH370" s="104"/>
      <c r="BI370" s="104"/>
      <c r="BJ370" s="104"/>
      <c r="BK370" s="104"/>
      <c r="BL370" s="104"/>
      <c r="BM370" s="104"/>
      <c r="BN370" s="104"/>
      <c r="BO370" s="104"/>
      <c r="BP370" s="104"/>
      <c r="BQ370" s="104"/>
      <c r="BR370" s="104"/>
      <c r="BS370" s="104"/>
      <c r="BT370" s="104"/>
      <c r="BU370" s="104"/>
      <c r="BV370" s="104"/>
      <c r="BW370" s="104"/>
      <c r="BX370" s="104"/>
      <c r="BY370" s="104"/>
      <c r="BZ370" s="104"/>
      <c r="CA370" s="80"/>
      <c r="CB370" s="80"/>
      <c r="CC370" s="80"/>
      <c r="CD370" s="80"/>
      <c r="CE370" s="80"/>
      <c r="CF370" s="80"/>
      <c r="CG370" s="80"/>
      <c r="CH370" s="80"/>
      <c r="CI370" s="80"/>
      <c r="CJ370" s="80"/>
      <c r="CK370" s="80"/>
      <c r="CL370" s="80"/>
      <c r="CM370" s="80"/>
      <c r="CN370" s="80"/>
      <c r="CO370" s="80"/>
      <c r="CP370" s="80"/>
      <c r="CQ370" s="80"/>
      <c r="CR370" s="80"/>
      <c r="CS370" s="80"/>
      <c r="CT370" s="80"/>
      <c r="CU370" s="80"/>
      <c r="CV370" s="80"/>
      <c r="CW370" s="80"/>
      <c r="CX370" s="80"/>
      <c r="CY370" s="80"/>
      <c r="CZ370" s="80"/>
      <c r="DA370" s="80"/>
      <c r="DB370" s="80"/>
      <c r="DC370" s="80"/>
      <c r="DD370" s="80"/>
      <c r="DE370" s="80"/>
      <c r="DF370" s="80"/>
      <c r="DG370" s="80"/>
      <c r="DH370" s="80"/>
      <c r="DJ370" s="72"/>
      <c r="DK370" s="72"/>
      <c r="DL370" s="72"/>
      <c r="DM370" s="72"/>
      <c r="DN370" s="72"/>
    </row>
    <row r="371" spans="2:118" ht="8.25" customHeight="1" x14ac:dyDescent="0.2">
      <c r="B371" s="82"/>
      <c r="C371" s="82"/>
      <c r="D371" s="82"/>
      <c r="E371" s="82"/>
      <c r="F371" s="82"/>
      <c r="G371" s="82"/>
      <c r="H371" s="82"/>
      <c r="I371" s="82"/>
      <c r="J371" s="82"/>
      <c r="K371" s="82"/>
      <c r="L371" s="82"/>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c r="AL371" s="104"/>
      <c r="AM371" s="104"/>
      <c r="AN371" s="104"/>
      <c r="AO371" s="104"/>
      <c r="AP371" s="104"/>
      <c r="AQ371" s="104"/>
      <c r="AR371" s="104"/>
      <c r="AS371" s="104"/>
      <c r="AT371" s="104"/>
      <c r="AU371" s="104"/>
      <c r="AV371" s="104"/>
      <c r="AW371" s="104"/>
      <c r="AX371" s="104"/>
      <c r="AY371" s="104"/>
      <c r="AZ371" s="104"/>
      <c r="BA371" s="104"/>
      <c r="BB371" s="104"/>
      <c r="BC371" s="104"/>
      <c r="BD371" s="104"/>
      <c r="BE371" s="104"/>
      <c r="BF371" s="104"/>
      <c r="BG371" s="104"/>
      <c r="BH371" s="104"/>
      <c r="BI371" s="104"/>
      <c r="BJ371" s="104"/>
      <c r="BK371" s="104"/>
      <c r="BL371" s="104"/>
      <c r="BM371" s="104"/>
      <c r="BN371" s="104"/>
      <c r="BO371" s="104"/>
      <c r="BP371" s="104"/>
      <c r="BQ371" s="104"/>
      <c r="BR371" s="104"/>
      <c r="BS371" s="104"/>
      <c r="BT371" s="104"/>
      <c r="BU371" s="104"/>
      <c r="BV371" s="104"/>
      <c r="BW371" s="104"/>
      <c r="BX371" s="104"/>
      <c r="BY371" s="104"/>
      <c r="BZ371" s="104"/>
      <c r="CA371" s="80"/>
      <c r="CB371" s="80"/>
      <c r="CC371" s="80"/>
      <c r="CD371" s="80"/>
      <c r="CE371" s="80"/>
      <c r="CF371" s="80"/>
      <c r="CG371" s="80"/>
      <c r="CH371" s="80"/>
      <c r="CI371" s="80"/>
      <c r="CJ371" s="80"/>
      <c r="CK371" s="80"/>
      <c r="CL371" s="80"/>
      <c r="CM371" s="80"/>
      <c r="CN371" s="80"/>
      <c r="CO371" s="80"/>
      <c r="CP371" s="80"/>
      <c r="CQ371" s="80"/>
      <c r="CR371" s="80"/>
      <c r="CS371" s="80"/>
      <c r="CT371" s="80"/>
      <c r="CU371" s="80"/>
      <c r="CV371" s="80"/>
      <c r="CW371" s="80"/>
      <c r="CX371" s="80"/>
      <c r="CY371" s="80"/>
      <c r="CZ371" s="80"/>
      <c r="DA371" s="80"/>
      <c r="DB371" s="80"/>
      <c r="DC371" s="80"/>
      <c r="DD371" s="80"/>
      <c r="DE371" s="80"/>
      <c r="DF371" s="80"/>
      <c r="DG371" s="80"/>
      <c r="DH371" s="80"/>
      <c r="DJ371" s="72"/>
      <c r="DK371" s="72"/>
      <c r="DL371" s="72"/>
      <c r="DM371" s="72"/>
      <c r="DN371" s="72"/>
    </row>
    <row r="372" spans="2:118" ht="8.25" customHeight="1" x14ac:dyDescent="0.15">
      <c r="DJ372" s="72"/>
      <c r="DK372" s="72"/>
      <c r="DL372" s="72"/>
      <c r="DM372" s="72"/>
      <c r="DN372" s="72"/>
    </row>
    <row r="373" spans="2:118" ht="8.25" customHeight="1" x14ac:dyDescent="0.15">
      <c r="DJ373" s="72"/>
      <c r="DK373" s="72"/>
      <c r="DL373" s="72"/>
      <c r="DM373" s="72"/>
      <c r="DN373" s="72"/>
    </row>
    <row r="374" spans="2:118" ht="8.25" customHeight="1" x14ac:dyDescent="0.15">
      <c r="DJ374" s="72"/>
      <c r="DK374" s="72"/>
      <c r="DL374" s="72"/>
      <c r="DM374" s="72"/>
      <c r="DN374" s="72"/>
    </row>
    <row r="375" spans="2:118" ht="8.25" customHeight="1" x14ac:dyDescent="0.15">
      <c r="DJ375" s="72"/>
      <c r="DK375" s="72"/>
      <c r="DL375" s="72"/>
      <c r="DM375" s="72"/>
      <c r="DN375" s="72"/>
    </row>
    <row r="376" spans="2:118" ht="8.25" customHeight="1" x14ac:dyDescent="0.15">
      <c r="DJ376" s="72"/>
      <c r="DK376" s="72"/>
      <c r="DL376" s="72"/>
      <c r="DM376" s="72"/>
      <c r="DN376" s="72"/>
    </row>
    <row r="377" spans="2:118" ht="8.25" customHeight="1" x14ac:dyDescent="0.15">
      <c r="DJ377" s="72"/>
      <c r="DK377" s="72"/>
      <c r="DL377" s="72"/>
      <c r="DM377" s="72"/>
      <c r="DN377" s="72"/>
    </row>
    <row r="378" spans="2:118" ht="8.25" customHeight="1" x14ac:dyDescent="0.15">
      <c r="DJ378" s="72"/>
      <c r="DK378" s="72"/>
      <c r="DL378" s="72"/>
      <c r="DM378" s="72"/>
      <c r="DN378" s="72"/>
    </row>
    <row r="379" spans="2:118" ht="8.25" customHeight="1" x14ac:dyDescent="0.15">
      <c r="DJ379" s="72"/>
      <c r="DK379" s="72"/>
      <c r="DL379" s="72"/>
      <c r="DM379" s="72"/>
      <c r="DN379" s="72"/>
    </row>
    <row r="380" spans="2:118" ht="8.25" customHeight="1" x14ac:dyDescent="0.15">
      <c r="DJ380" s="72"/>
      <c r="DK380" s="72"/>
      <c r="DL380" s="72"/>
      <c r="DM380" s="72"/>
      <c r="DN380" s="72"/>
    </row>
    <row r="381" spans="2:118" ht="8.25" customHeight="1" x14ac:dyDescent="0.15">
      <c r="DJ381" s="72"/>
      <c r="DK381" s="72"/>
      <c r="DL381" s="72"/>
      <c r="DM381" s="72"/>
      <c r="DN381" s="72"/>
    </row>
    <row r="382" spans="2:118" ht="8.25" customHeight="1" x14ac:dyDescent="0.15">
      <c r="DJ382" s="72"/>
      <c r="DK382" s="72"/>
      <c r="DL382" s="72"/>
      <c r="DM382" s="72"/>
      <c r="DN382" s="72"/>
    </row>
    <row r="383" spans="2:118" ht="8.25" customHeight="1" x14ac:dyDescent="0.15">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c r="AG383" s="111"/>
      <c r="AH383" s="111"/>
      <c r="AI383" s="111"/>
      <c r="AJ383" s="111"/>
      <c r="AK383" s="111"/>
      <c r="AL383" s="111"/>
      <c r="AM383" s="111"/>
      <c r="AN383" s="111"/>
      <c r="AO383" s="111"/>
      <c r="AP383" s="111"/>
      <c r="AQ383" s="111"/>
      <c r="AR383" s="111"/>
      <c r="AS383" s="111"/>
      <c r="AT383" s="111"/>
      <c r="AU383" s="111"/>
      <c r="AV383" s="111"/>
      <c r="AW383" s="111"/>
      <c r="AX383" s="111"/>
      <c r="AY383" s="111"/>
      <c r="AZ383" s="111"/>
      <c r="BA383" s="111"/>
      <c r="BB383" s="111"/>
      <c r="BC383" s="111"/>
      <c r="BD383" s="111"/>
      <c r="BE383" s="111"/>
      <c r="BF383" s="111"/>
      <c r="BG383" s="111"/>
      <c r="BH383" s="111"/>
      <c r="BI383" s="111"/>
      <c r="BJ383" s="111"/>
      <c r="BK383" s="111"/>
      <c r="BL383" s="111"/>
      <c r="BM383" s="111"/>
      <c r="BN383" s="111"/>
      <c r="BO383" s="111"/>
      <c r="BP383" s="111"/>
      <c r="BQ383" s="111"/>
      <c r="BR383" s="111"/>
      <c r="BS383" s="111"/>
      <c r="BT383" s="111"/>
      <c r="BU383" s="111"/>
      <c r="BV383" s="111"/>
      <c r="BW383" s="111"/>
      <c r="BX383" s="111"/>
      <c r="BY383" s="111"/>
      <c r="BZ383" s="111"/>
      <c r="CA383" s="111"/>
      <c r="CB383" s="111"/>
      <c r="CC383" s="111"/>
      <c r="CD383" s="111"/>
      <c r="CE383" s="111"/>
      <c r="CF383" s="111"/>
      <c r="CG383" s="111"/>
      <c r="CH383" s="111"/>
      <c r="CI383" s="111"/>
      <c r="CJ383" s="111"/>
      <c r="CK383" s="111"/>
      <c r="CL383" s="111"/>
      <c r="CM383" s="111"/>
      <c r="CN383" s="111"/>
      <c r="CO383" s="111"/>
      <c r="CP383" s="111"/>
      <c r="CQ383" s="111"/>
      <c r="CR383" s="111"/>
      <c r="CS383" s="111"/>
      <c r="CT383" s="111"/>
      <c r="CU383" s="111"/>
      <c r="CV383" s="111"/>
      <c r="CW383" s="111"/>
      <c r="CX383" s="111"/>
      <c r="CY383" s="111"/>
      <c r="CZ383" s="111"/>
      <c r="DA383" s="111"/>
      <c r="DB383" s="111"/>
      <c r="DC383" s="111"/>
      <c r="DD383" s="111"/>
      <c r="DE383" s="111"/>
      <c r="DF383" s="111"/>
      <c r="DG383" s="111"/>
      <c r="DH383" s="111"/>
      <c r="DJ383" s="72"/>
      <c r="DK383" s="72"/>
      <c r="DL383" s="72"/>
      <c r="DM383" s="72"/>
      <c r="DN383" s="72"/>
    </row>
    <row r="384" spans="2:118" ht="8.25" customHeight="1" x14ac:dyDescent="0.15">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c r="AG384" s="111"/>
      <c r="AH384" s="111"/>
      <c r="AI384" s="111"/>
      <c r="AJ384" s="111"/>
      <c r="AK384" s="111"/>
      <c r="AL384" s="111"/>
      <c r="AM384" s="111"/>
      <c r="AN384" s="111"/>
      <c r="AO384" s="111"/>
      <c r="AP384" s="111"/>
      <c r="AQ384" s="111"/>
      <c r="AR384" s="111"/>
      <c r="AS384" s="111"/>
      <c r="AT384" s="111"/>
      <c r="AU384" s="111"/>
      <c r="AV384" s="111"/>
      <c r="AW384" s="111"/>
      <c r="AX384" s="111"/>
      <c r="AY384" s="111"/>
      <c r="AZ384" s="111"/>
      <c r="BA384" s="111"/>
      <c r="BB384" s="111"/>
      <c r="BC384" s="111"/>
      <c r="BD384" s="111"/>
      <c r="BE384" s="111"/>
      <c r="BF384" s="111"/>
      <c r="BG384" s="111"/>
      <c r="BH384" s="111"/>
      <c r="BI384" s="111"/>
      <c r="BJ384" s="111"/>
      <c r="BK384" s="111"/>
      <c r="BL384" s="111"/>
      <c r="BM384" s="111"/>
      <c r="BN384" s="111"/>
      <c r="BO384" s="111"/>
      <c r="BP384" s="111"/>
      <c r="BQ384" s="111"/>
      <c r="BR384" s="111"/>
      <c r="BS384" s="111"/>
      <c r="BT384" s="111"/>
      <c r="BU384" s="111"/>
      <c r="BV384" s="111"/>
      <c r="BW384" s="111"/>
      <c r="BX384" s="111"/>
      <c r="BY384" s="111"/>
      <c r="BZ384" s="111"/>
      <c r="CA384" s="111"/>
      <c r="CB384" s="111"/>
      <c r="CC384" s="111"/>
      <c r="CD384" s="111"/>
      <c r="CE384" s="111"/>
      <c r="CF384" s="111"/>
      <c r="CG384" s="111"/>
      <c r="CH384" s="111"/>
      <c r="CI384" s="111"/>
      <c r="CJ384" s="111"/>
      <c r="CK384" s="111"/>
      <c r="CL384" s="111"/>
      <c r="CM384" s="111"/>
      <c r="CN384" s="111"/>
      <c r="CO384" s="111"/>
      <c r="CP384" s="111"/>
      <c r="CQ384" s="111"/>
      <c r="CR384" s="111"/>
      <c r="CS384" s="111"/>
      <c r="CT384" s="111"/>
      <c r="CU384" s="111"/>
      <c r="CV384" s="111"/>
      <c r="CW384" s="111"/>
      <c r="CX384" s="111"/>
      <c r="CY384" s="111"/>
      <c r="CZ384" s="111"/>
      <c r="DA384" s="111"/>
      <c r="DB384" s="111"/>
      <c r="DC384" s="111"/>
      <c r="DD384" s="111"/>
      <c r="DE384" s="111"/>
      <c r="DF384" s="111"/>
      <c r="DG384" s="111"/>
      <c r="DH384" s="111"/>
      <c r="DJ384" s="72"/>
      <c r="DK384" s="72"/>
      <c r="DL384" s="72"/>
      <c r="DM384" s="72"/>
      <c r="DN384" s="72"/>
    </row>
    <row r="385" spans="2:118" ht="8.25" customHeight="1" x14ac:dyDescent="0.2">
      <c r="B385" s="76"/>
      <c r="C385" s="76"/>
      <c r="D385" s="76"/>
      <c r="E385" s="76"/>
      <c r="F385" s="76"/>
      <c r="G385" s="76"/>
      <c r="H385" s="76"/>
      <c r="I385" s="76"/>
      <c r="J385" s="76"/>
      <c r="K385" s="76"/>
      <c r="L385" s="76"/>
      <c r="M385" s="69"/>
      <c r="N385" s="69"/>
      <c r="O385" s="69"/>
      <c r="P385" s="69"/>
      <c r="Q385" s="69"/>
      <c r="R385" s="69"/>
      <c r="S385" s="69"/>
      <c r="T385" s="69"/>
      <c r="U385" s="69"/>
      <c r="V385" s="69"/>
      <c r="W385" s="69"/>
      <c r="X385" s="69"/>
      <c r="Y385" s="69"/>
      <c r="Z385" s="69"/>
      <c r="AA385" s="69"/>
      <c r="AB385" s="69"/>
      <c r="AC385" s="69"/>
      <c r="AD385" s="69"/>
      <c r="AE385" s="69"/>
      <c r="AF385" s="69"/>
      <c r="AG385" s="69"/>
      <c r="AH385" s="76"/>
      <c r="AI385" s="76"/>
      <c r="AJ385" s="76"/>
      <c r="AK385" s="76"/>
      <c r="AL385" s="76"/>
      <c r="AM385" s="76"/>
      <c r="AN385" s="76"/>
      <c r="AO385" s="76"/>
      <c r="AP385" s="76"/>
      <c r="AQ385" s="76"/>
      <c r="AR385" s="76"/>
      <c r="AS385" s="103"/>
      <c r="AT385" s="103"/>
      <c r="AU385" s="103"/>
      <c r="AV385" s="103"/>
      <c r="AW385" s="103"/>
      <c r="AX385" s="103"/>
      <c r="AY385" s="103"/>
      <c r="AZ385" s="103"/>
      <c r="BA385" s="103"/>
      <c r="BB385" s="103"/>
      <c r="BC385" s="103"/>
      <c r="BD385" s="103"/>
      <c r="BE385" s="103"/>
      <c r="BF385" s="103"/>
      <c r="BG385" s="103"/>
      <c r="BH385" s="103"/>
      <c r="BI385" s="103"/>
      <c r="BJ385" s="103"/>
      <c r="BK385" s="103"/>
      <c r="BL385" s="103"/>
      <c r="BM385" s="103"/>
      <c r="BN385" s="103"/>
      <c r="BO385" s="103"/>
      <c r="BP385" s="103"/>
      <c r="BQ385" s="103"/>
      <c r="BR385" s="103"/>
      <c r="BS385" s="103"/>
      <c r="BT385" s="103"/>
      <c r="BU385" s="103"/>
      <c r="BV385" s="103"/>
      <c r="BW385" s="103"/>
      <c r="BX385" s="103"/>
      <c r="BY385" s="103"/>
      <c r="BZ385" s="103"/>
      <c r="CA385" s="103"/>
      <c r="CB385" s="103"/>
      <c r="CC385" s="103"/>
      <c r="CD385" s="103"/>
      <c r="CE385" s="103"/>
      <c r="CF385" s="103"/>
      <c r="CG385" s="103"/>
      <c r="CH385" s="103"/>
      <c r="CI385" s="103"/>
      <c r="CJ385" s="103"/>
      <c r="CK385" s="103"/>
      <c r="CL385" s="103"/>
      <c r="CM385" s="103"/>
      <c r="CN385" s="103"/>
      <c r="CO385" s="103"/>
      <c r="CP385" s="103"/>
      <c r="CQ385" s="103"/>
      <c r="CR385" s="103"/>
      <c r="CS385" s="103"/>
      <c r="CT385" s="103"/>
      <c r="CU385" s="103"/>
      <c r="CV385" s="103"/>
      <c r="CW385" s="103"/>
      <c r="CX385" s="103"/>
      <c r="CY385" s="103"/>
      <c r="CZ385" s="103"/>
      <c r="DA385" s="103"/>
      <c r="DB385" s="103"/>
      <c r="DC385" s="103"/>
      <c r="DD385" s="103"/>
      <c r="DE385" s="103"/>
      <c r="DF385" s="103"/>
      <c r="DG385" s="103"/>
      <c r="DH385" s="103"/>
      <c r="DJ385" s="72"/>
      <c r="DK385" s="72"/>
      <c r="DL385" s="72"/>
      <c r="DM385" s="72"/>
      <c r="DN385" s="72"/>
    </row>
    <row r="386" spans="2:118" ht="8.25" customHeight="1" x14ac:dyDescent="0.2">
      <c r="B386" s="76"/>
      <c r="C386" s="76"/>
      <c r="D386" s="76"/>
      <c r="E386" s="76"/>
      <c r="F386" s="76"/>
      <c r="G386" s="76"/>
      <c r="H386" s="76"/>
      <c r="I386" s="76"/>
      <c r="J386" s="76"/>
      <c r="K386" s="76"/>
      <c r="L386" s="76"/>
      <c r="M386" s="69"/>
      <c r="N386" s="69"/>
      <c r="O386" s="69"/>
      <c r="P386" s="69"/>
      <c r="Q386" s="69"/>
      <c r="R386" s="69"/>
      <c r="S386" s="69"/>
      <c r="T386" s="69"/>
      <c r="U386" s="69"/>
      <c r="V386" s="69"/>
      <c r="W386" s="69"/>
      <c r="X386" s="69"/>
      <c r="Y386" s="69"/>
      <c r="Z386" s="69"/>
      <c r="AA386" s="69"/>
      <c r="AB386" s="69"/>
      <c r="AC386" s="69"/>
      <c r="AD386" s="69"/>
      <c r="AE386" s="69"/>
      <c r="AF386" s="69"/>
      <c r="AG386" s="69"/>
      <c r="AH386" s="76"/>
      <c r="AI386" s="76"/>
      <c r="AJ386" s="76"/>
      <c r="AK386" s="76"/>
      <c r="AL386" s="76"/>
      <c r="AM386" s="76"/>
      <c r="AN386" s="76"/>
      <c r="AO386" s="76"/>
      <c r="AP386" s="76"/>
      <c r="AQ386" s="76"/>
      <c r="AR386" s="76"/>
      <c r="AS386" s="103"/>
      <c r="AT386" s="103"/>
      <c r="AU386" s="103"/>
      <c r="AV386" s="103"/>
      <c r="AW386" s="103"/>
      <c r="AX386" s="103"/>
      <c r="AY386" s="103"/>
      <c r="AZ386" s="103"/>
      <c r="BA386" s="103"/>
      <c r="BB386" s="103"/>
      <c r="BC386" s="103"/>
      <c r="BD386" s="103"/>
      <c r="BE386" s="103"/>
      <c r="BF386" s="103"/>
      <c r="BG386" s="103"/>
      <c r="BH386" s="103"/>
      <c r="BI386" s="103"/>
      <c r="BJ386" s="103"/>
      <c r="BK386" s="103"/>
      <c r="BL386" s="103"/>
      <c r="BM386" s="103"/>
      <c r="BN386" s="103"/>
      <c r="BO386" s="103"/>
      <c r="BP386" s="103"/>
      <c r="BQ386" s="103"/>
      <c r="BR386" s="103"/>
      <c r="BS386" s="103"/>
      <c r="BT386" s="103"/>
      <c r="BU386" s="103"/>
      <c r="BV386" s="103"/>
      <c r="BW386" s="103"/>
      <c r="BX386" s="103"/>
      <c r="BY386" s="103"/>
      <c r="BZ386" s="103"/>
      <c r="CA386" s="103"/>
      <c r="CB386" s="103"/>
      <c r="CC386" s="103"/>
      <c r="CD386" s="103"/>
      <c r="CE386" s="103"/>
      <c r="CF386" s="103"/>
      <c r="CG386" s="103"/>
      <c r="CH386" s="103"/>
      <c r="CI386" s="103"/>
      <c r="CJ386" s="103"/>
      <c r="CK386" s="103"/>
      <c r="CL386" s="103"/>
      <c r="CM386" s="103"/>
      <c r="CN386" s="103"/>
      <c r="CO386" s="103"/>
      <c r="CP386" s="103"/>
      <c r="CQ386" s="103"/>
      <c r="CR386" s="103"/>
      <c r="CS386" s="103"/>
      <c r="CT386" s="103"/>
      <c r="CU386" s="103"/>
      <c r="CV386" s="103"/>
      <c r="CW386" s="103"/>
      <c r="CX386" s="103"/>
      <c r="CY386" s="103"/>
      <c r="CZ386" s="103"/>
      <c r="DA386" s="103"/>
      <c r="DB386" s="103"/>
      <c r="DC386" s="103"/>
      <c r="DD386" s="103"/>
      <c r="DE386" s="103"/>
      <c r="DF386" s="103"/>
      <c r="DG386" s="103"/>
      <c r="DH386" s="103"/>
      <c r="DJ386" s="72"/>
      <c r="DK386" s="72"/>
      <c r="DL386" s="72"/>
      <c r="DM386" s="72"/>
      <c r="DN386" s="72"/>
    </row>
    <row r="387" spans="2:118" ht="8.25" customHeight="1" x14ac:dyDescent="0.2">
      <c r="B387" s="76"/>
      <c r="C387" s="76"/>
      <c r="D387" s="76"/>
      <c r="E387" s="76"/>
      <c r="F387" s="76"/>
      <c r="G387" s="76"/>
      <c r="H387" s="76"/>
      <c r="I387" s="76"/>
      <c r="J387" s="76"/>
      <c r="K387" s="76"/>
      <c r="L387" s="76"/>
      <c r="M387" s="69"/>
      <c r="N387" s="69"/>
      <c r="O387" s="69"/>
      <c r="P387" s="69"/>
      <c r="Q387" s="69"/>
      <c r="R387" s="69"/>
      <c r="S387" s="69"/>
      <c r="T387" s="69"/>
      <c r="U387" s="69"/>
      <c r="V387" s="69"/>
      <c r="W387" s="69"/>
      <c r="X387" s="69"/>
      <c r="Y387" s="69"/>
      <c r="Z387" s="69"/>
      <c r="AA387" s="69"/>
      <c r="AB387" s="69"/>
      <c r="AC387" s="69"/>
      <c r="AD387" s="69"/>
      <c r="AE387" s="69"/>
      <c r="AF387" s="69"/>
      <c r="AG387" s="69"/>
      <c r="AH387" s="76"/>
      <c r="AI387" s="76"/>
      <c r="AJ387" s="76"/>
      <c r="AK387" s="76"/>
      <c r="AL387" s="76"/>
      <c r="AM387" s="76"/>
      <c r="AN387" s="76"/>
      <c r="AO387" s="76"/>
      <c r="AP387" s="76"/>
      <c r="AQ387" s="76"/>
      <c r="AR387" s="76"/>
      <c r="AS387" s="103"/>
      <c r="AT387" s="103"/>
      <c r="AU387" s="103"/>
      <c r="AV387" s="103"/>
      <c r="AW387" s="103"/>
      <c r="AX387" s="103"/>
      <c r="AY387" s="103"/>
      <c r="AZ387" s="103"/>
      <c r="BA387" s="103"/>
      <c r="BB387" s="103"/>
      <c r="BC387" s="103"/>
      <c r="BD387" s="103"/>
      <c r="BE387" s="103"/>
      <c r="BF387" s="103"/>
      <c r="BG387" s="103"/>
      <c r="BH387" s="103"/>
      <c r="BI387" s="103"/>
      <c r="BJ387" s="103"/>
      <c r="BK387" s="103"/>
      <c r="BL387" s="103"/>
      <c r="BM387" s="103"/>
      <c r="BN387" s="103"/>
      <c r="BO387" s="103"/>
      <c r="BP387" s="103"/>
      <c r="BQ387" s="103"/>
      <c r="BR387" s="103"/>
      <c r="BS387" s="103"/>
      <c r="BT387" s="103"/>
      <c r="BU387" s="103"/>
      <c r="BV387" s="103"/>
      <c r="BW387" s="103"/>
      <c r="BX387" s="103"/>
      <c r="BY387" s="103"/>
      <c r="BZ387" s="103"/>
      <c r="CA387" s="103"/>
      <c r="CB387" s="103"/>
      <c r="CC387" s="103"/>
      <c r="CD387" s="103"/>
      <c r="CE387" s="103"/>
      <c r="CF387" s="103"/>
      <c r="CG387" s="103"/>
      <c r="CH387" s="103"/>
      <c r="CI387" s="103"/>
      <c r="CJ387" s="103"/>
      <c r="CK387" s="103"/>
      <c r="CL387" s="103"/>
      <c r="CM387" s="103"/>
      <c r="CN387" s="103"/>
      <c r="CO387" s="103"/>
      <c r="CP387" s="103"/>
      <c r="CQ387" s="103"/>
      <c r="CR387" s="103"/>
      <c r="CS387" s="103"/>
      <c r="CT387" s="103"/>
      <c r="CU387" s="103"/>
      <c r="CV387" s="103"/>
      <c r="CW387" s="103"/>
      <c r="CX387" s="103"/>
      <c r="CY387" s="103"/>
      <c r="CZ387" s="103"/>
      <c r="DA387" s="103"/>
      <c r="DB387" s="103"/>
      <c r="DC387" s="103"/>
      <c r="DD387" s="103"/>
      <c r="DE387" s="103"/>
      <c r="DF387" s="103"/>
      <c r="DG387" s="103"/>
      <c r="DH387" s="103"/>
      <c r="DJ387" s="72"/>
      <c r="DK387" s="72"/>
      <c r="DL387" s="72"/>
      <c r="DM387" s="72"/>
      <c r="DN387" s="72"/>
    </row>
    <row r="388" spans="2:118" ht="8.25" customHeight="1" x14ac:dyDescent="0.2">
      <c r="B388" s="76"/>
      <c r="C388" s="76"/>
      <c r="D388" s="76"/>
      <c r="E388" s="76"/>
      <c r="F388" s="76"/>
      <c r="G388" s="76"/>
      <c r="H388" s="76"/>
      <c r="I388" s="76"/>
      <c r="J388" s="76"/>
      <c r="K388" s="76"/>
      <c r="L388" s="76"/>
      <c r="M388" s="69"/>
      <c r="N388" s="69"/>
      <c r="O388" s="69"/>
      <c r="P388" s="69"/>
      <c r="Q388" s="69"/>
      <c r="R388" s="69"/>
      <c r="S388" s="69"/>
      <c r="T388" s="69"/>
      <c r="U388" s="69"/>
      <c r="V388" s="69"/>
      <c r="W388" s="69"/>
      <c r="X388" s="69"/>
      <c r="Y388" s="69"/>
      <c r="Z388" s="69"/>
      <c r="AA388" s="69"/>
      <c r="AB388" s="69"/>
      <c r="AC388" s="69"/>
      <c r="AD388" s="69"/>
      <c r="AE388" s="69"/>
      <c r="AF388" s="69"/>
      <c r="AG388" s="69"/>
      <c r="AH388" s="76"/>
      <c r="AI388" s="76"/>
      <c r="AJ388" s="76"/>
      <c r="AK388" s="76"/>
      <c r="AL388" s="76"/>
      <c r="AM388" s="76"/>
      <c r="AN388" s="76"/>
      <c r="AO388" s="76"/>
      <c r="AP388" s="76"/>
      <c r="AQ388" s="76"/>
      <c r="AR388" s="76"/>
      <c r="AS388" s="103"/>
      <c r="AT388" s="103"/>
      <c r="AU388" s="103"/>
      <c r="AV388" s="103"/>
      <c r="AW388" s="103"/>
      <c r="AX388" s="103"/>
      <c r="AY388" s="103"/>
      <c r="AZ388" s="103"/>
      <c r="BA388" s="103"/>
      <c r="BB388" s="103"/>
      <c r="BC388" s="103"/>
      <c r="BD388" s="103"/>
      <c r="BE388" s="103"/>
      <c r="BF388" s="103"/>
      <c r="BG388" s="103"/>
      <c r="BH388" s="103"/>
      <c r="BI388" s="103"/>
      <c r="BJ388" s="103"/>
      <c r="BK388" s="103"/>
      <c r="BL388" s="103"/>
      <c r="BM388" s="103"/>
      <c r="BN388" s="103"/>
      <c r="BO388" s="103"/>
      <c r="BP388" s="103"/>
      <c r="BQ388" s="103"/>
      <c r="BR388" s="103"/>
      <c r="BS388" s="103"/>
      <c r="BT388" s="103"/>
      <c r="BU388" s="103"/>
      <c r="BV388" s="103"/>
      <c r="BW388" s="103"/>
      <c r="BX388" s="103"/>
      <c r="BY388" s="103"/>
      <c r="BZ388" s="103"/>
      <c r="CA388" s="103"/>
      <c r="CB388" s="103"/>
      <c r="CC388" s="103"/>
      <c r="CD388" s="103"/>
      <c r="CE388" s="103"/>
      <c r="CF388" s="103"/>
      <c r="CG388" s="103"/>
      <c r="CH388" s="103"/>
      <c r="CI388" s="103"/>
      <c r="CJ388" s="103"/>
      <c r="CK388" s="103"/>
      <c r="CL388" s="103"/>
      <c r="CM388" s="103"/>
      <c r="CN388" s="103"/>
      <c r="CO388" s="103"/>
      <c r="CP388" s="103"/>
      <c r="CQ388" s="103"/>
      <c r="CR388" s="103"/>
      <c r="CS388" s="103"/>
      <c r="CT388" s="103"/>
      <c r="CU388" s="103"/>
      <c r="CV388" s="103"/>
      <c r="CW388" s="103"/>
      <c r="CX388" s="103"/>
      <c r="CY388" s="103"/>
      <c r="CZ388" s="103"/>
      <c r="DA388" s="103"/>
      <c r="DB388" s="103"/>
      <c r="DC388" s="103"/>
      <c r="DD388" s="103"/>
      <c r="DE388" s="103"/>
      <c r="DF388" s="103"/>
      <c r="DG388" s="103"/>
      <c r="DH388" s="103"/>
      <c r="DJ388" s="72"/>
      <c r="DK388" s="72"/>
      <c r="DL388" s="72"/>
      <c r="DM388" s="72"/>
      <c r="DN388" s="72"/>
    </row>
    <row r="389" spans="2:118" ht="8.25" customHeight="1" x14ac:dyDescent="0.2">
      <c r="B389" s="76"/>
      <c r="C389" s="76"/>
      <c r="D389" s="76"/>
      <c r="E389" s="76"/>
      <c r="F389" s="76"/>
      <c r="G389" s="76"/>
      <c r="H389" s="76"/>
      <c r="I389" s="76"/>
      <c r="J389" s="76"/>
      <c r="K389" s="76"/>
      <c r="L389" s="76"/>
      <c r="M389" s="69"/>
      <c r="N389" s="69"/>
      <c r="O389" s="69"/>
      <c r="P389" s="69"/>
      <c r="Q389" s="69"/>
      <c r="R389" s="69"/>
      <c r="S389" s="69"/>
      <c r="T389" s="69"/>
      <c r="U389" s="69"/>
      <c r="V389" s="69"/>
      <c r="W389" s="69"/>
      <c r="X389" s="69"/>
      <c r="Y389" s="69"/>
      <c r="Z389" s="69"/>
      <c r="AA389" s="69"/>
      <c r="AB389" s="69"/>
      <c r="AC389" s="69"/>
      <c r="AD389" s="69"/>
      <c r="AE389" s="69"/>
      <c r="AF389" s="69"/>
      <c r="AG389" s="69"/>
      <c r="AH389" s="76"/>
      <c r="AI389" s="76"/>
      <c r="AJ389" s="76"/>
      <c r="AK389" s="76"/>
      <c r="AL389" s="76"/>
      <c r="AM389" s="76"/>
      <c r="AN389" s="76"/>
      <c r="AO389" s="76"/>
      <c r="AP389" s="76"/>
      <c r="AQ389" s="76"/>
      <c r="AR389" s="76"/>
      <c r="AS389" s="103"/>
      <c r="AT389" s="103"/>
      <c r="AU389" s="103"/>
      <c r="AV389" s="103"/>
      <c r="AW389" s="103"/>
      <c r="AX389" s="103"/>
      <c r="AY389" s="103"/>
      <c r="AZ389" s="103"/>
      <c r="BA389" s="103"/>
      <c r="BB389" s="103"/>
      <c r="BC389" s="103"/>
      <c r="BD389" s="103"/>
      <c r="BE389" s="103"/>
      <c r="BF389" s="103"/>
      <c r="BG389" s="103"/>
      <c r="BH389" s="103"/>
      <c r="BI389" s="103"/>
      <c r="BJ389" s="103"/>
      <c r="BK389" s="103"/>
      <c r="BL389" s="103"/>
      <c r="BM389" s="103"/>
      <c r="BN389" s="103"/>
      <c r="BO389" s="103"/>
      <c r="BP389" s="103"/>
      <c r="BQ389" s="103"/>
      <c r="BR389" s="103"/>
      <c r="BS389" s="103"/>
      <c r="BT389" s="103"/>
      <c r="BU389" s="103"/>
      <c r="BV389" s="103"/>
      <c r="BW389" s="103"/>
      <c r="BX389" s="103"/>
      <c r="BY389" s="103"/>
      <c r="BZ389" s="103"/>
      <c r="CA389" s="103"/>
      <c r="CB389" s="103"/>
      <c r="CC389" s="103"/>
      <c r="CD389" s="103"/>
      <c r="CE389" s="103"/>
      <c r="CF389" s="103"/>
      <c r="CG389" s="103"/>
      <c r="CH389" s="103"/>
      <c r="CI389" s="103"/>
      <c r="CJ389" s="103"/>
      <c r="CK389" s="103"/>
      <c r="CL389" s="103"/>
      <c r="CM389" s="103"/>
      <c r="CN389" s="103"/>
      <c r="CO389" s="103"/>
      <c r="CP389" s="103"/>
      <c r="CQ389" s="103"/>
      <c r="CR389" s="103"/>
      <c r="CS389" s="103"/>
      <c r="CT389" s="103"/>
      <c r="CU389" s="103"/>
      <c r="CV389" s="103"/>
      <c r="CW389" s="103"/>
      <c r="CX389" s="103"/>
      <c r="CY389" s="103"/>
      <c r="CZ389" s="103"/>
      <c r="DA389" s="103"/>
      <c r="DB389" s="103"/>
      <c r="DC389" s="103"/>
      <c r="DD389" s="103"/>
      <c r="DE389" s="103"/>
      <c r="DF389" s="103"/>
      <c r="DG389" s="103"/>
      <c r="DH389" s="103"/>
      <c r="DJ389" s="72"/>
      <c r="DK389" s="72"/>
      <c r="DL389" s="72"/>
      <c r="DM389" s="72"/>
      <c r="DN389" s="72"/>
    </row>
    <row r="390" spans="2:118" ht="8.25" customHeight="1" x14ac:dyDescent="0.2">
      <c r="B390" s="76"/>
      <c r="C390" s="76"/>
      <c r="D390" s="76"/>
      <c r="E390" s="76"/>
      <c r="F390" s="76"/>
      <c r="G390" s="76"/>
      <c r="H390" s="76"/>
      <c r="I390" s="76"/>
      <c r="J390" s="76"/>
      <c r="K390" s="76"/>
      <c r="L390" s="76"/>
      <c r="M390" s="69"/>
      <c r="N390" s="69"/>
      <c r="O390" s="69"/>
      <c r="P390" s="69"/>
      <c r="Q390" s="69"/>
      <c r="R390" s="69"/>
      <c r="S390" s="69"/>
      <c r="T390" s="69"/>
      <c r="U390" s="69"/>
      <c r="V390" s="69"/>
      <c r="W390" s="69"/>
      <c r="X390" s="69"/>
      <c r="Y390" s="69"/>
      <c r="Z390" s="69"/>
      <c r="AA390" s="69"/>
      <c r="AB390" s="69"/>
      <c r="AC390" s="69"/>
      <c r="AD390" s="69"/>
      <c r="AE390" s="69"/>
      <c r="AF390" s="69"/>
      <c r="AG390" s="69"/>
      <c r="AH390" s="76"/>
      <c r="AI390" s="76"/>
      <c r="AJ390" s="76"/>
      <c r="AK390" s="76"/>
      <c r="AL390" s="76"/>
      <c r="AM390" s="76"/>
      <c r="AN390" s="76"/>
      <c r="AO390" s="76"/>
      <c r="AP390" s="76"/>
      <c r="AQ390" s="76"/>
      <c r="AR390" s="76"/>
      <c r="AS390" s="103"/>
      <c r="AT390" s="103"/>
      <c r="AU390" s="103"/>
      <c r="AV390" s="103"/>
      <c r="AW390" s="103"/>
      <c r="AX390" s="103"/>
      <c r="AY390" s="103"/>
      <c r="AZ390" s="103"/>
      <c r="BA390" s="103"/>
      <c r="BB390" s="103"/>
      <c r="BC390" s="103"/>
      <c r="BD390" s="103"/>
      <c r="BE390" s="103"/>
      <c r="BF390" s="103"/>
      <c r="BG390" s="103"/>
      <c r="BH390" s="103"/>
      <c r="BI390" s="103"/>
      <c r="BJ390" s="103"/>
      <c r="BK390" s="103"/>
      <c r="BL390" s="103"/>
      <c r="BM390" s="103"/>
      <c r="BN390" s="103"/>
      <c r="BO390" s="103"/>
      <c r="BP390" s="103"/>
      <c r="BQ390" s="103"/>
      <c r="BR390" s="103"/>
      <c r="BS390" s="103"/>
      <c r="BT390" s="103"/>
      <c r="BU390" s="103"/>
      <c r="BV390" s="103"/>
      <c r="BW390" s="103"/>
      <c r="BX390" s="103"/>
      <c r="BY390" s="103"/>
      <c r="BZ390" s="103"/>
      <c r="CA390" s="103"/>
      <c r="CB390" s="103"/>
      <c r="CC390" s="103"/>
      <c r="CD390" s="103"/>
      <c r="CE390" s="103"/>
      <c r="CF390" s="103"/>
      <c r="CG390" s="103"/>
      <c r="CH390" s="103"/>
      <c r="CI390" s="103"/>
      <c r="CJ390" s="103"/>
      <c r="CK390" s="103"/>
      <c r="CL390" s="103"/>
      <c r="CM390" s="103"/>
      <c r="CN390" s="103"/>
      <c r="CO390" s="103"/>
      <c r="CP390" s="103"/>
      <c r="CQ390" s="103"/>
      <c r="CR390" s="103"/>
      <c r="CS390" s="103"/>
      <c r="CT390" s="103"/>
      <c r="CU390" s="103"/>
      <c r="CV390" s="103"/>
      <c r="CW390" s="103"/>
      <c r="CX390" s="103"/>
      <c r="CY390" s="103"/>
      <c r="CZ390" s="103"/>
      <c r="DA390" s="103"/>
      <c r="DB390" s="103"/>
      <c r="DC390" s="103"/>
      <c r="DD390" s="103"/>
      <c r="DE390" s="103"/>
      <c r="DF390" s="103"/>
      <c r="DG390" s="103"/>
      <c r="DH390" s="103"/>
      <c r="DJ390" s="72"/>
      <c r="DK390" s="72"/>
      <c r="DL390" s="72"/>
      <c r="DM390" s="72"/>
      <c r="DN390" s="72"/>
    </row>
    <row r="391" spans="2:118" ht="8.25" customHeight="1" x14ac:dyDescent="0.2">
      <c r="B391" s="76"/>
      <c r="C391" s="76"/>
      <c r="D391" s="76"/>
      <c r="E391" s="76"/>
      <c r="F391" s="76"/>
      <c r="G391" s="76"/>
      <c r="H391" s="76"/>
      <c r="I391" s="76"/>
      <c r="J391" s="76"/>
      <c r="K391" s="76"/>
      <c r="L391" s="76"/>
      <c r="M391" s="69"/>
      <c r="N391" s="69"/>
      <c r="O391" s="69"/>
      <c r="P391" s="69"/>
      <c r="Q391" s="69"/>
      <c r="R391" s="69"/>
      <c r="S391" s="69"/>
      <c r="T391" s="69"/>
      <c r="U391" s="69"/>
      <c r="V391" s="69"/>
      <c r="W391" s="69"/>
      <c r="X391" s="69"/>
      <c r="Y391" s="69"/>
      <c r="Z391" s="69"/>
      <c r="AA391" s="69"/>
      <c r="AB391" s="69"/>
      <c r="AC391" s="69"/>
      <c r="AD391" s="69"/>
      <c r="AE391" s="69"/>
      <c r="AF391" s="69"/>
      <c r="AG391" s="69"/>
      <c r="AH391" s="76"/>
      <c r="AI391" s="76"/>
      <c r="AJ391" s="76"/>
      <c r="AK391" s="76"/>
      <c r="AL391" s="76"/>
      <c r="AM391" s="76"/>
      <c r="AN391" s="76"/>
      <c r="AO391" s="76"/>
      <c r="AP391" s="76"/>
      <c r="AQ391" s="76"/>
      <c r="AR391" s="76"/>
      <c r="AS391" s="103"/>
      <c r="AT391" s="103"/>
      <c r="AU391" s="103"/>
      <c r="AV391" s="103"/>
      <c r="AW391" s="103"/>
      <c r="AX391" s="103"/>
      <c r="AY391" s="103"/>
      <c r="AZ391" s="103"/>
      <c r="BA391" s="103"/>
      <c r="BB391" s="103"/>
      <c r="BC391" s="103"/>
      <c r="BD391" s="103"/>
      <c r="BE391" s="103"/>
      <c r="BF391" s="103"/>
      <c r="BG391" s="103"/>
      <c r="BH391" s="103"/>
      <c r="BI391" s="103"/>
      <c r="BJ391" s="103"/>
      <c r="BK391" s="103"/>
      <c r="BL391" s="103"/>
      <c r="BM391" s="103"/>
      <c r="BN391" s="103"/>
      <c r="BO391" s="103"/>
      <c r="BP391" s="103"/>
      <c r="BQ391" s="103"/>
      <c r="BR391" s="103"/>
      <c r="BS391" s="103"/>
      <c r="BT391" s="103"/>
      <c r="BU391" s="103"/>
      <c r="BV391" s="103"/>
      <c r="BW391" s="103"/>
      <c r="BX391" s="103"/>
      <c r="BY391" s="103"/>
      <c r="BZ391" s="103"/>
      <c r="CA391" s="103"/>
      <c r="CB391" s="103"/>
      <c r="CC391" s="103"/>
      <c r="CD391" s="103"/>
      <c r="CE391" s="103"/>
      <c r="CF391" s="103"/>
      <c r="CG391" s="103"/>
      <c r="CH391" s="103"/>
      <c r="CI391" s="103"/>
      <c r="CJ391" s="103"/>
      <c r="CK391" s="103"/>
      <c r="CL391" s="103"/>
      <c r="CM391" s="103"/>
      <c r="CN391" s="103"/>
      <c r="CO391" s="103"/>
      <c r="CP391" s="103"/>
      <c r="CQ391" s="103"/>
      <c r="CR391" s="103"/>
      <c r="CS391" s="103"/>
      <c r="CT391" s="103"/>
      <c r="CU391" s="103"/>
      <c r="CV391" s="103"/>
      <c r="CW391" s="103"/>
      <c r="CX391" s="103"/>
      <c r="CY391" s="103"/>
      <c r="CZ391" s="103"/>
      <c r="DA391" s="103"/>
      <c r="DB391" s="103"/>
      <c r="DC391" s="103"/>
      <c r="DD391" s="103"/>
      <c r="DE391" s="103"/>
      <c r="DF391" s="103"/>
      <c r="DG391" s="103"/>
      <c r="DH391" s="103"/>
      <c r="DJ391" s="72"/>
      <c r="DK391" s="72"/>
      <c r="DL391" s="72"/>
      <c r="DM391" s="72"/>
      <c r="DN391" s="72"/>
    </row>
    <row r="392" spans="2:118" ht="8.25" customHeight="1" x14ac:dyDescent="0.2">
      <c r="B392" s="76"/>
      <c r="C392" s="76"/>
      <c r="D392" s="76"/>
      <c r="E392" s="76"/>
      <c r="F392" s="76"/>
      <c r="G392" s="76"/>
      <c r="H392" s="76"/>
      <c r="I392" s="76"/>
      <c r="J392" s="76"/>
      <c r="K392" s="76"/>
      <c r="L392" s="76"/>
      <c r="M392" s="69"/>
      <c r="N392" s="69"/>
      <c r="O392" s="69"/>
      <c r="P392" s="69"/>
      <c r="Q392" s="69"/>
      <c r="R392" s="69"/>
      <c r="S392" s="69"/>
      <c r="T392" s="69"/>
      <c r="U392" s="69"/>
      <c r="V392" s="69"/>
      <c r="W392" s="69"/>
      <c r="X392" s="69"/>
      <c r="Y392" s="69"/>
      <c r="Z392" s="69"/>
      <c r="AA392" s="69"/>
      <c r="AB392" s="69"/>
      <c r="AC392" s="69"/>
      <c r="AD392" s="69"/>
      <c r="AE392" s="69"/>
      <c r="AF392" s="69"/>
      <c r="AG392" s="69"/>
      <c r="AH392" s="76"/>
      <c r="AI392" s="76"/>
      <c r="AJ392" s="76"/>
      <c r="AK392" s="76"/>
      <c r="AL392" s="76"/>
      <c r="AM392" s="76"/>
      <c r="AN392" s="76"/>
      <c r="AO392" s="76"/>
      <c r="AP392" s="76"/>
      <c r="AQ392" s="76"/>
      <c r="AR392" s="76"/>
      <c r="AS392" s="103"/>
      <c r="AT392" s="103"/>
      <c r="AU392" s="103"/>
      <c r="AV392" s="103"/>
      <c r="AW392" s="103"/>
      <c r="AX392" s="103"/>
      <c r="AY392" s="103"/>
      <c r="AZ392" s="103"/>
      <c r="BA392" s="103"/>
      <c r="BB392" s="103"/>
      <c r="BC392" s="103"/>
      <c r="BD392" s="103"/>
      <c r="BE392" s="103"/>
      <c r="BF392" s="103"/>
      <c r="BG392" s="103"/>
      <c r="BH392" s="103"/>
      <c r="BI392" s="103"/>
      <c r="BJ392" s="103"/>
      <c r="BK392" s="103"/>
      <c r="BL392" s="103"/>
      <c r="BM392" s="103"/>
      <c r="BN392" s="103"/>
      <c r="BO392" s="103"/>
      <c r="BP392" s="103"/>
      <c r="BQ392" s="103"/>
      <c r="BR392" s="103"/>
      <c r="BS392" s="103"/>
      <c r="BT392" s="103"/>
      <c r="BU392" s="103"/>
      <c r="BV392" s="103"/>
      <c r="BW392" s="103"/>
      <c r="BX392" s="103"/>
      <c r="BY392" s="103"/>
      <c r="BZ392" s="103"/>
      <c r="CA392" s="103"/>
      <c r="CB392" s="103"/>
      <c r="CC392" s="103"/>
      <c r="CD392" s="103"/>
      <c r="CE392" s="103"/>
      <c r="CF392" s="103"/>
      <c r="CG392" s="103"/>
      <c r="CH392" s="103"/>
      <c r="CI392" s="103"/>
      <c r="CJ392" s="103"/>
      <c r="CK392" s="103"/>
      <c r="CL392" s="103"/>
      <c r="CM392" s="103"/>
      <c r="CN392" s="103"/>
      <c r="CO392" s="103"/>
      <c r="CP392" s="103"/>
      <c r="CQ392" s="103"/>
      <c r="CR392" s="103"/>
      <c r="CS392" s="103"/>
      <c r="CT392" s="103"/>
      <c r="CU392" s="103"/>
      <c r="CV392" s="103"/>
      <c r="CW392" s="103"/>
      <c r="CX392" s="103"/>
      <c r="CY392" s="103"/>
      <c r="CZ392" s="103"/>
      <c r="DA392" s="103"/>
      <c r="DB392" s="103"/>
      <c r="DC392" s="103"/>
      <c r="DD392" s="103"/>
      <c r="DE392" s="103"/>
      <c r="DF392" s="103"/>
      <c r="DG392" s="103"/>
      <c r="DH392" s="103"/>
      <c r="DJ392" s="72"/>
      <c r="DK392" s="72"/>
      <c r="DL392" s="72"/>
      <c r="DM392" s="72"/>
      <c r="DN392" s="72"/>
    </row>
    <row r="393" spans="2:118" ht="8.25" customHeight="1" x14ac:dyDescent="0.2">
      <c r="B393" s="76"/>
      <c r="C393" s="76"/>
      <c r="D393" s="76"/>
      <c r="E393" s="76"/>
      <c r="F393" s="76"/>
      <c r="G393" s="76"/>
      <c r="H393" s="76"/>
      <c r="I393" s="76"/>
      <c r="J393" s="76"/>
      <c r="K393" s="76"/>
      <c r="L393" s="76"/>
      <c r="M393" s="69"/>
      <c r="N393" s="69"/>
      <c r="O393" s="69"/>
      <c r="P393" s="69"/>
      <c r="Q393" s="69"/>
      <c r="R393" s="69"/>
      <c r="S393" s="69"/>
      <c r="T393" s="69"/>
      <c r="U393" s="69"/>
      <c r="V393" s="69"/>
      <c r="W393" s="69"/>
      <c r="X393" s="69"/>
      <c r="Y393" s="69"/>
      <c r="Z393" s="69"/>
      <c r="AA393" s="69"/>
      <c r="AB393" s="69"/>
      <c r="AC393" s="69"/>
      <c r="AD393" s="69"/>
      <c r="AE393" s="69"/>
      <c r="AF393" s="69"/>
      <c r="AG393" s="69"/>
      <c r="AH393" s="76"/>
      <c r="AI393" s="76"/>
      <c r="AJ393" s="76"/>
      <c r="AK393" s="76"/>
      <c r="AL393" s="76"/>
      <c r="AM393" s="76"/>
      <c r="AN393" s="76"/>
      <c r="AO393" s="76"/>
      <c r="AP393" s="76"/>
      <c r="AQ393" s="76"/>
      <c r="AR393" s="76"/>
      <c r="AS393" s="103"/>
      <c r="AT393" s="103"/>
      <c r="AU393" s="103"/>
      <c r="AV393" s="103"/>
      <c r="AW393" s="103"/>
      <c r="AX393" s="103"/>
      <c r="AY393" s="103"/>
      <c r="AZ393" s="103"/>
      <c r="BA393" s="103"/>
      <c r="BB393" s="103"/>
      <c r="BC393" s="103"/>
      <c r="BD393" s="103"/>
      <c r="BE393" s="103"/>
      <c r="BF393" s="103"/>
      <c r="BG393" s="103"/>
      <c r="BH393" s="103"/>
      <c r="BI393" s="103"/>
      <c r="BJ393" s="103"/>
      <c r="BK393" s="103"/>
      <c r="BL393" s="103"/>
      <c r="BM393" s="103"/>
      <c r="BN393" s="103"/>
      <c r="BO393" s="103"/>
      <c r="BP393" s="103"/>
      <c r="BQ393" s="103"/>
      <c r="BR393" s="103"/>
      <c r="BS393" s="103"/>
      <c r="BT393" s="103"/>
      <c r="BU393" s="103"/>
      <c r="BV393" s="103"/>
      <c r="BW393" s="103"/>
      <c r="BX393" s="103"/>
      <c r="BY393" s="103"/>
      <c r="BZ393" s="103"/>
      <c r="CA393" s="103"/>
      <c r="CB393" s="103"/>
      <c r="CC393" s="103"/>
      <c r="CD393" s="103"/>
      <c r="CE393" s="103"/>
      <c r="CF393" s="103"/>
      <c r="CG393" s="103"/>
      <c r="CH393" s="103"/>
      <c r="CI393" s="103"/>
      <c r="CJ393" s="103"/>
      <c r="CK393" s="103"/>
      <c r="CL393" s="103"/>
      <c r="CM393" s="103"/>
      <c r="CN393" s="103"/>
      <c r="CO393" s="103"/>
      <c r="CP393" s="103"/>
      <c r="CQ393" s="103"/>
      <c r="CR393" s="103"/>
      <c r="CS393" s="103"/>
      <c r="CT393" s="103"/>
      <c r="CU393" s="103"/>
      <c r="CV393" s="103"/>
      <c r="CW393" s="103"/>
      <c r="CX393" s="103"/>
      <c r="CY393" s="103"/>
      <c r="CZ393" s="103"/>
      <c r="DA393" s="103"/>
      <c r="DB393" s="103"/>
      <c r="DC393" s="103"/>
      <c r="DD393" s="103"/>
      <c r="DE393" s="103"/>
      <c r="DF393" s="103"/>
      <c r="DG393" s="103"/>
      <c r="DH393" s="103"/>
      <c r="DJ393" s="72"/>
      <c r="DK393" s="72"/>
      <c r="DL393" s="72"/>
      <c r="DM393" s="72"/>
      <c r="DN393" s="72"/>
    </row>
    <row r="394" spans="2:118" ht="8.25" customHeight="1" x14ac:dyDescent="0.2">
      <c r="B394" s="76"/>
      <c r="C394" s="76"/>
      <c r="D394" s="76"/>
      <c r="E394" s="76"/>
      <c r="F394" s="76"/>
      <c r="G394" s="76"/>
      <c r="H394" s="76"/>
      <c r="I394" s="76"/>
      <c r="J394" s="76"/>
      <c r="K394" s="76"/>
      <c r="L394" s="76"/>
      <c r="M394" s="69"/>
      <c r="N394" s="69"/>
      <c r="O394" s="69"/>
      <c r="P394" s="69"/>
      <c r="Q394" s="69"/>
      <c r="R394" s="69"/>
      <c r="S394" s="69"/>
      <c r="T394" s="69"/>
      <c r="U394" s="69"/>
      <c r="V394" s="69"/>
      <c r="W394" s="69"/>
      <c r="X394" s="69"/>
      <c r="Y394" s="69"/>
      <c r="Z394" s="69"/>
      <c r="AA394" s="69"/>
      <c r="AB394" s="69"/>
      <c r="AC394" s="69"/>
      <c r="AD394" s="69"/>
      <c r="AE394" s="69"/>
      <c r="AF394" s="69"/>
      <c r="AG394" s="69"/>
      <c r="AH394" s="76"/>
      <c r="AI394" s="76"/>
      <c r="AJ394" s="76"/>
      <c r="AK394" s="76"/>
      <c r="AL394" s="76"/>
      <c r="AM394" s="76"/>
      <c r="AN394" s="76"/>
      <c r="AO394" s="76"/>
      <c r="AP394" s="76"/>
      <c r="AQ394" s="76"/>
      <c r="AR394" s="76"/>
      <c r="AS394" s="103"/>
      <c r="AT394" s="103"/>
      <c r="AU394" s="103"/>
      <c r="AV394" s="103"/>
      <c r="AW394" s="103"/>
      <c r="AX394" s="103"/>
      <c r="AY394" s="103"/>
      <c r="AZ394" s="103"/>
      <c r="BA394" s="103"/>
      <c r="BB394" s="103"/>
      <c r="BC394" s="103"/>
      <c r="BD394" s="103"/>
      <c r="BE394" s="103"/>
      <c r="BF394" s="103"/>
      <c r="BG394" s="103"/>
      <c r="BH394" s="103"/>
      <c r="BI394" s="103"/>
      <c r="BJ394" s="103"/>
      <c r="BK394" s="103"/>
      <c r="BL394" s="103"/>
      <c r="BM394" s="103"/>
      <c r="BN394" s="103"/>
      <c r="BO394" s="103"/>
      <c r="BP394" s="103"/>
      <c r="BQ394" s="103"/>
      <c r="BR394" s="103"/>
      <c r="BS394" s="103"/>
      <c r="BT394" s="103"/>
      <c r="BU394" s="103"/>
      <c r="BV394" s="103"/>
      <c r="BW394" s="103"/>
      <c r="BX394" s="103"/>
      <c r="BY394" s="103"/>
      <c r="BZ394" s="103"/>
      <c r="CA394" s="103"/>
      <c r="CB394" s="103"/>
      <c r="CC394" s="103"/>
      <c r="CD394" s="103"/>
      <c r="CE394" s="103"/>
      <c r="CF394" s="103"/>
      <c r="CG394" s="103"/>
      <c r="CH394" s="103"/>
      <c r="CI394" s="103"/>
      <c r="CJ394" s="103"/>
      <c r="CK394" s="103"/>
      <c r="CL394" s="103"/>
      <c r="CM394" s="103"/>
      <c r="CN394" s="103"/>
      <c r="CO394" s="103"/>
      <c r="CP394" s="103"/>
      <c r="CQ394" s="103"/>
      <c r="CR394" s="103"/>
      <c r="CS394" s="103"/>
      <c r="CT394" s="103"/>
      <c r="CU394" s="103"/>
      <c r="CV394" s="103"/>
      <c r="CW394" s="103"/>
      <c r="CX394" s="103"/>
      <c r="CY394" s="103"/>
      <c r="CZ394" s="103"/>
      <c r="DA394" s="103"/>
      <c r="DB394" s="103"/>
      <c r="DC394" s="103"/>
      <c r="DD394" s="103"/>
      <c r="DE394" s="103"/>
      <c r="DF394" s="103"/>
      <c r="DG394" s="103"/>
      <c r="DH394" s="103"/>
      <c r="DJ394" s="72"/>
      <c r="DK394" s="72"/>
      <c r="DL394" s="72"/>
      <c r="DM394" s="72"/>
      <c r="DN394" s="72"/>
    </row>
    <row r="395" spans="2:118" ht="8.25" customHeight="1" x14ac:dyDescent="0.2">
      <c r="B395" s="76"/>
      <c r="C395" s="76"/>
      <c r="D395" s="76"/>
      <c r="E395" s="76"/>
      <c r="F395" s="76"/>
      <c r="G395" s="76"/>
      <c r="H395" s="76"/>
      <c r="I395" s="76"/>
      <c r="J395" s="76"/>
      <c r="K395" s="76"/>
      <c r="L395" s="76"/>
      <c r="M395" s="69"/>
      <c r="N395" s="69"/>
      <c r="O395" s="69"/>
      <c r="P395" s="69"/>
      <c r="Q395" s="69"/>
      <c r="R395" s="69"/>
      <c r="S395" s="69"/>
      <c r="T395" s="69"/>
      <c r="U395" s="69"/>
      <c r="V395" s="69"/>
      <c r="W395" s="69"/>
      <c r="X395" s="69"/>
      <c r="Y395" s="69"/>
      <c r="Z395" s="69"/>
      <c r="AA395" s="69"/>
      <c r="AB395" s="69"/>
      <c r="AC395" s="69"/>
      <c r="AD395" s="69"/>
      <c r="AE395" s="69"/>
      <c r="AF395" s="69"/>
      <c r="AG395" s="69"/>
      <c r="AH395" s="76"/>
      <c r="AI395" s="76"/>
      <c r="AJ395" s="76"/>
      <c r="AK395" s="76"/>
      <c r="AL395" s="76"/>
      <c r="AM395" s="76"/>
      <c r="AN395" s="76"/>
      <c r="AO395" s="76"/>
      <c r="AP395" s="76"/>
      <c r="AQ395" s="76"/>
      <c r="AR395" s="76"/>
      <c r="AS395" s="103"/>
      <c r="AT395" s="103"/>
      <c r="AU395" s="103"/>
      <c r="AV395" s="103"/>
      <c r="AW395" s="103"/>
      <c r="AX395" s="103"/>
      <c r="AY395" s="103"/>
      <c r="AZ395" s="103"/>
      <c r="BA395" s="103"/>
      <c r="BB395" s="103"/>
      <c r="BC395" s="103"/>
      <c r="BD395" s="103"/>
      <c r="BE395" s="103"/>
      <c r="BF395" s="103"/>
      <c r="BG395" s="103"/>
      <c r="BH395" s="103"/>
      <c r="BI395" s="103"/>
      <c r="BJ395" s="103"/>
      <c r="BK395" s="103"/>
      <c r="BL395" s="103"/>
      <c r="BM395" s="103"/>
      <c r="BN395" s="103"/>
      <c r="BO395" s="103"/>
      <c r="BP395" s="103"/>
      <c r="BQ395" s="103"/>
      <c r="BR395" s="103"/>
      <c r="BS395" s="103"/>
      <c r="BT395" s="103"/>
      <c r="BU395" s="103"/>
      <c r="BV395" s="103"/>
      <c r="BW395" s="103"/>
      <c r="BX395" s="103"/>
      <c r="BY395" s="103"/>
      <c r="BZ395" s="103"/>
      <c r="CA395" s="103"/>
      <c r="CB395" s="103"/>
      <c r="CC395" s="103"/>
      <c r="CD395" s="103"/>
      <c r="CE395" s="103"/>
      <c r="CF395" s="103"/>
      <c r="CG395" s="103"/>
      <c r="CH395" s="103"/>
      <c r="CI395" s="103"/>
      <c r="CJ395" s="103"/>
      <c r="CK395" s="103"/>
      <c r="CL395" s="103"/>
      <c r="CM395" s="103"/>
      <c r="CN395" s="103"/>
      <c r="CO395" s="103"/>
      <c r="CP395" s="103"/>
      <c r="CQ395" s="103"/>
      <c r="CR395" s="103"/>
      <c r="CS395" s="103"/>
      <c r="CT395" s="103"/>
      <c r="CU395" s="103"/>
      <c r="CV395" s="103"/>
      <c r="CW395" s="103"/>
      <c r="CX395" s="103"/>
      <c r="CY395" s="103"/>
      <c r="CZ395" s="103"/>
      <c r="DA395" s="103"/>
      <c r="DB395" s="103"/>
      <c r="DC395" s="103"/>
      <c r="DD395" s="103"/>
      <c r="DE395" s="103"/>
      <c r="DF395" s="103"/>
      <c r="DG395" s="103"/>
      <c r="DH395" s="103"/>
      <c r="DJ395" s="72"/>
      <c r="DK395" s="72"/>
      <c r="DL395" s="72"/>
      <c r="DM395" s="72"/>
      <c r="DN395" s="72"/>
    </row>
    <row r="396" spans="2:118" ht="8.25" customHeight="1" x14ac:dyDescent="0.2">
      <c r="B396" s="76"/>
      <c r="C396" s="76"/>
      <c r="D396" s="76"/>
      <c r="E396" s="76"/>
      <c r="F396" s="76"/>
      <c r="G396" s="76"/>
      <c r="H396" s="76"/>
      <c r="I396" s="76"/>
      <c r="J396" s="76"/>
      <c r="K396" s="76"/>
      <c r="L396" s="76"/>
      <c r="M396" s="69"/>
      <c r="N396" s="69"/>
      <c r="O396" s="69"/>
      <c r="P396" s="69"/>
      <c r="Q396" s="69"/>
      <c r="R396" s="69"/>
      <c r="S396" s="69"/>
      <c r="T396" s="69"/>
      <c r="U396" s="69"/>
      <c r="V396" s="69"/>
      <c r="W396" s="69"/>
      <c r="X396" s="69"/>
      <c r="Y396" s="69"/>
      <c r="Z396" s="69"/>
      <c r="AA396" s="69"/>
      <c r="AB396" s="69"/>
      <c r="AC396" s="69"/>
      <c r="AD396" s="69"/>
      <c r="AE396" s="69"/>
      <c r="AF396" s="69"/>
      <c r="AG396" s="69"/>
      <c r="AH396" s="76"/>
      <c r="AI396" s="76"/>
      <c r="AJ396" s="76"/>
      <c r="AK396" s="76"/>
      <c r="AL396" s="76"/>
      <c r="AM396" s="76"/>
      <c r="AN396" s="76"/>
      <c r="AO396" s="76"/>
      <c r="AP396" s="76"/>
      <c r="AQ396" s="76"/>
      <c r="AR396" s="76"/>
      <c r="AS396" s="103"/>
      <c r="AT396" s="103"/>
      <c r="AU396" s="103"/>
      <c r="AV396" s="103"/>
      <c r="AW396" s="103"/>
      <c r="AX396" s="103"/>
      <c r="AY396" s="103"/>
      <c r="AZ396" s="103"/>
      <c r="BA396" s="103"/>
      <c r="BB396" s="103"/>
      <c r="BC396" s="103"/>
      <c r="BD396" s="103"/>
      <c r="BE396" s="103"/>
      <c r="BF396" s="103"/>
      <c r="BG396" s="103"/>
      <c r="BH396" s="103"/>
      <c r="BI396" s="103"/>
      <c r="BJ396" s="103"/>
      <c r="BK396" s="103"/>
      <c r="BL396" s="103"/>
      <c r="BM396" s="103"/>
      <c r="BN396" s="103"/>
      <c r="BO396" s="103"/>
      <c r="BP396" s="103"/>
      <c r="BQ396" s="103"/>
      <c r="BR396" s="103"/>
      <c r="BS396" s="103"/>
      <c r="BT396" s="103"/>
      <c r="BU396" s="103"/>
      <c r="BV396" s="103"/>
      <c r="BW396" s="103"/>
      <c r="BX396" s="103"/>
      <c r="BY396" s="103"/>
      <c r="BZ396" s="103"/>
      <c r="CA396" s="103"/>
      <c r="CB396" s="103"/>
      <c r="CC396" s="103"/>
      <c r="CD396" s="103"/>
      <c r="CE396" s="103"/>
      <c r="CF396" s="103"/>
      <c r="CG396" s="103"/>
      <c r="CH396" s="103"/>
      <c r="CI396" s="103"/>
      <c r="CJ396" s="103"/>
      <c r="CK396" s="103"/>
      <c r="CL396" s="103"/>
      <c r="CM396" s="103"/>
      <c r="CN396" s="103"/>
      <c r="CO396" s="103"/>
      <c r="CP396" s="103"/>
      <c r="CQ396" s="103"/>
      <c r="CR396" s="103"/>
      <c r="CS396" s="103"/>
      <c r="CT396" s="103"/>
      <c r="CU396" s="103"/>
      <c r="CV396" s="103"/>
      <c r="CW396" s="103"/>
      <c r="CX396" s="103"/>
      <c r="CY396" s="103"/>
      <c r="CZ396" s="103"/>
      <c r="DA396" s="103"/>
      <c r="DB396" s="103"/>
      <c r="DC396" s="103"/>
      <c r="DD396" s="103"/>
      <c r="DE396" s="103"/>
      <c r="DF396" s="103"/>
      <c r="DG396" s="103"/>
      <c r="DH396" s="103"/>
      <c r="DJ396" s="72"/>
      <c r="DK396" s="72"/>
      <c r="DL396" s="72"/>
      <c r="DM396" s="72"/>
      <c r="DN396" s="72"/>
    </row>
    <row r="397" spans="2:118" ht="8.25" customHeight="1" x14ac:dyDescent="0.2">
      <c r="B397" s="76"/>
      <c r="C397" s="76"/>
      <c r="D397" s="76"/>
      <c r="E397" s="76"/>
      <c r="F397" s="76"/>
      <c r="G397" s="76"/>
      <c r="H397" s="76"/>
      <c r="I397" s="76"/>
      <c r="J397" s="76"/>
      <c r="K397" s="76"/>
      <c r="L397" s="76"/>
      <c r="M397" s="69"/>
      <c r="N397" s="69"/>
      <c r="O397" s="69"/>
      <c r="P397" s="69"/>
      <c r="Q397" s="69"/>
      <c r="R397" s="69"/>
      <c r="S397" s="69"/>
      <c r="T397" s="69"/>
      <c r="U397" s="69"/>
      <c r="V397" s="69"/>
      <c r="W397" s="69"/>
      <c r="X397" s="69"/>
      <c r="Y397" s="69"/>
      <c r="Z397" s="69"/>
      <c r="AA397" s="69"/>
      <c r="AB397" s="69"/>
      <c r="AC397" s="69"/>
      <c r="AD397" s="69"/>
      <c r="AE397" s="69"/>
      <c r="AF397" s="69"/>
      <c r="AG397" s="69"/>
      <c r="AH397" s="76"/>
      <c r="AI397" s="76"/>
      <c r="AJ397" s="76"/>
      <c r="AK397" s="76"/>
      <c r="AL397" s="76"/>
      <c r="AM397" s="76"/>
      <c r="AN397" s="76"/>
      <c r="AO397" s="76"/>
      <c r="AP397" s="76"/>
      <c r="AQ397" s="76"/>
      <c r="AR397" s="76"/>
      <c r="AS397" s="103"/>
      <c r="AT397" s="103"/>
      <c r="AU397" s="103"/>
      <c r="AV397" s="103"/>
      <c r="AW397" s="103"/>
      <c r="AX397" s="103"/>
      <c r="AY397" s="103"/>
      <c r="AZ397" s="103"/>
      <c r="BA397" s="103"/>
      <c r="BB397" s="103"/>
      <c r="BC397" s="103"/>
      <c r="BD397" s="103"/>
      <c r="BE397" s="103"/>
      <c r="BF397" s="103"/>
      <c r="BG397" s="103"/>
      <c r="BH397" s="103"/>
      <c r="BI397" s="103"/>
      <c r="BJ397" s="103"/>
      <c r="BK397" s="103"/>
      <c r="BL397" s="103"/>
      <c r="BM397" s="103"/>
      <c r="BN397" s="103"/>
      <c r="BO397" s="103"/>
      <c r="BP397" s="103"/>
      <c r="BQ397" s="103"/>
      <c r="BR397" s="103"/>
      <c r="BS397" s="103"/>
      <c r="BT397" s="103"/>
      <c r="BU397" s="103"/>
      <c r="BV397" s="103"/>
      <c r="BW397" s="103"/>
      <c r="BX397" s="103"/>
      <c r="BY397" s="103"/>
      <c r="BZ397" s="103"/>
      <c r="CA397" s="103"/>
      <c r="CB397" s="103"/>
      <c r="CC397" s="103"/>
      <c r="CD397" s="103"/>
      <c r="CE397" s="103"/>
      <c r="CF397" s="103"/>
      <c r="CG397" s="103"/>
      <c r="CH397" s="103"/>
      <c r="CI397" s="103"/>
      <c r="CJ397" s="103"/>
      <c r="CK397" s="103"/>
      <c r="CL397" s="103"/>
      <c r="CM397" s="103"/>
      <c r="CN397" s="103"/>
      <c r="CO397" s="103"/>
      <c r="CP397" s="103"/>
      <c r="CQ397" s="103"/>
      <c r="CR397" s="103"/>
      <c r="CS397" s="103"/>
      <c r="CT397" s="103"/>
      <c r="CU397" s="103"/>
      <c r="CV397" s="103"/>
      <c r="CW397" s="103"/>
      <c r="CX397" s="103"/>
      <c r="CY397" s="103"/>
      <c r="CZ397" s="103"/>
      <c r="DA397" s="103"/>
      <c r="DB397" s="103"/>
      <c r="DC397" s="103"/>
      <c r="DD397" s="103"/>
      <c r="DE397" s="103"/>
      <c r="DF397" s="103"/>
      <c r="DG397" s="103"/>
      <c r="DH397" s="103"/>
      <c r="DJ397" s="72"/>
      <c r="DK397" s="72"/>
      <c r="DL397" s="72"/>
      <c r="DM397" s="72"/>
      <c r="DN397" s="72"/>
    </row>
    <row r="398" spans="2:118" ht="8.25" customHeight="1" x14ac:dyDescent="0.2">
      <c r="B398" s="76"/>
      <c r="C398" s="76"/>
      <c r="D398" s="76"/>
      <c r="E398" s="76"/>
      <c r="F398" s="76"/>
      <c r="G398" s="76"/>
      <c r="H398" s="76"/>
      <c r="I398" s="76"/>
      <c r="J398" s="76"/>
      <c r="K398" s="76"/>
      <c r="L398" s="76"/>
      <c r="M398" s="69"/>
      <c r="N398" s="69"/>
      <c r="O398" s="69"/>
      <c r="P398" s="69"/>
      <c r="Q398" s="69"/>
      <c r="R398" s="69"/>
      <c r="S398" s="69"/>
      <c r="T398" s="69"/>
      <c r="U398" s="69"/>
      <c r="V398" s="69"/>
      <c r="W398" s="69"/>
      <c r="X398" s="69"/>
      <c r="Y398" s="69"/>
      <c r="Z398" s="69"/>
      <c r="AA398" s="69"/>
      <c r="AB398" s="69"/>
      <c r="AC398" s="69"/>
      <c r="AD398" s="69"/>
      <c r="AE398" s="69"/>
      <c r="AF398" s="69"/>
      <c r="AG398" s="69"/>
      <c r="AH398" s="76"/>
      <c r="AI398" s="76"/>
      <c r="AJ398" s="76"/>
      <c r="AK398" s="76"/>
      <c r="AL398" s="76"/>
      <c r="AM398" s="76"/>
      <c r="AN398" s="76"/>
      <c r="AO398" s="76"/>
      <c r="AP398" s="76"/>
      <c r="AQ398" s="76"/>
      <c r="AR398" s="76"/>
      <c r="AS398" s="103"/>
      <c r="AT398" s="103"/>
      <c r="AU398" s="103"/>
      <c r="AV398" s="103"/>
      <c r="AW398" s="103"/>
      <c r="AX398" s="103"/>
      <c r="AY398" s="103"/>
      <c r="AZ398" s="103"/>
      <c r="BA398" s="103"/>
      <c r="BB398" s="103"/>
      <c r="BC398" s="103"/>
      <c r="BD398" s="103"/>
      <c r="BE398" s="103"/>
      <c r="BF398" s="103"/>
      <c r="BG398" s="103"/>
      <c r="BH398" s="103"/>
      <c r="BI398" s="103"/>
      <c r="BJ398" s="103"/>
      <c r="BK398" s="103"/>
      <c r="BL398" s="103"/>
      <c r="BM398" s="103"/>
      <c r="BN398" s="103"/>
      <c r="BO398" s="103"/>
      <c r="BP398" s="103"/>
      <c r="BQ398" s="103"/>
      <c r="BR398" s="103"/>
      <c r="BS398" s="103"/>
      <c r="BT398" s="103"/>
      <c r="BU398" s="103"/>
      <c r="BV398" s="103"/>
      <c r="BW398" s="103"/>
      <c r="BX398" s="103"/>
      <c r="BY398" s="103"/>
      <c r="BZ398" s="103"/>
      <c r="CA398" s="103"/>
      <c r="CB398" s="103"/>
      <c r="CC398" s="103"/>
      <c r="CD398" s="103"/>
      <c r="CE398" s="103"/>
      <c r="CF398" s="103"/>
      <c r="CG398" s="103"/>
      <c r="CH398" s="103"/>
      <c r="CI398" s="103"/>
      <c r="CJ398" s="103"/>
      <c r="CK398" s="103"/>
      <c r="CL398" s="103"/>
      <c r="CM398" s="103"/>
      <c r="CN398" s="103"/>
      <c r="CO398" s="103"/>
      <c r="CP398" s="103"/>
      <c r="CQ398" s="103"/>
      <c r="CR398" s="103"/>
      <c r="CS398" s="103"/>
      <c r="CT398" s="103"/>
      <c r="CU398" s="103"/>
      <c r="CV398" s="103"/>
      <c r="CW398" s="103"/>
      <c r="CX398" s="103"/>
      <c r="CY398" s="103"/>
      <c r="CZ398" s="103"/>
      <c r="DA398" s="103"/>
      <c r="DB398" s="103"/>
      <c r="DC398" s="103"/>
      <c r="DD398" s="103"/>
      <c r="DE398" s="103"/>
      <c r="DF398" s="103"/>
      <c r="DG398" s="103"/>
      <c r="DH398" s="103"/>
      <c r="DJ398" s="72"/>
      <c r="DK398" s="72"/>
      <c r="DL398" s="72"/>
      <c r="DM398" s="72"/>
      <c r="DN398" s="72"/>
    </row>
    <row r="399" spans="2:118" ht="8.25" customHeight="1" x14ac:dyDescent="0.2">
      <c r="B399" s="76"/>
      <c r="C399" s="76"/>
      <c r="D399" s="76"/>
      <c r="E399" s="76"/>
      <c r="F399" s="76"/>
      <c r="G399" s="76"/>
      <c r="H399" s="76"/>
      <c r="I399" s="76"/>
      <c r="J399" s="76"/>
      <c r="K399" s="76"/>
      <c r="L399" s="76"/>
      <c r="M399" s="69"/>
      <c r="N399" s="69"/>
      <c r="O399" s="69"/>
      <c r="P399" s="69"/>
      <c r="Q399" s="69"/>
      <c r="R399" s="69"/>
      <c r="S399" s="69"/>
      <c r="T399" s="69"/>
      <c r="U399" s="69"/>
      <c r="V399" s="69"/>
      <c r="W399" s="69"/>
      <c r="X399" s="69"/>
      <c r="Y399" s="69"/>
      <c r="Z399" s="69"/>
      <c r="AA399" s="69"/>
      <c r="AB399" s="69"/>
      <c r="AC399" s="69"/>
      <c r="AD399" s="69"/>
      <c r="AE399" s="69"/>
      <c r="AF399" s="69"/>
      <c r="AG399" s="69"/>
      <c r="AH399" s="76"/>
      <c r="AI399" s="76"/>
      <c r="AJ399" s="76"/>
      <c r="AK399" s="76"/>
      <c r="AL399" s="76"/>
      <c r="AM399" s="76"/>
      <c r="AN399" s="76"/>
      <c r="AO399" s="76"/>
      <c r="AP399" s="76"/>
      <c r="AQ399" s="76"/>
      <c r="AR399" s="76"/>
      <c r="AS399" s="103"/>
      <c r="AT399" s="103"/>
      <c r="AU399" s="103"/>
      <c r="AV399" s="103"/>
      <c r="AW399" s="103"/>
      <c r="AX399" s="103"/>
      <c r="AY399" s="103"/>
      <c r="AZ399" s="103"/>
      <c r="BA399" s="103"/>
      <c r="BB399" s="103"/>
      <c r="BC399" s="103"/>
      <c r="BD399" s="103"/>
      <c r="BE399" s="103"/>
      <c r="BF399" s="103"/>
      <c r="BG399" s="103"/>
      <c r="BH399" s="103"/>
      <c r="BI399" s="103"/>
      <c r="BJ399" s="103"/>
      <c r="BK399" s="103"/>
      <c r="BL399" s="103"/>
      <c r="BM399" s="103"/>
      <c r="BN399" s="103"/>
      <c r="BO399" s="103"/>
      <c r="BP399" s="103"/>
      <c r="BQ399" s="103"/>
      <c r="BR399" s="103"/>
      <c r="BS399" s="103"/>
      <c r="BT399" s="103"/>
      <c r="BU399" s="103"/>
      <c r="BV399" s="103"/>
      <c r="BW399" s="103"/>
      <c r="BX399" s="103"/>
      <c r="BY399" s="103"/>
      <c r="BZ399" s="103"/>
      <c r="CA399" s="103"/>
      <c r="CB399" s="103"/>
      <c r="CC399" s="103"/>
      <c r="CD399" s="103"/>
      <c r="CE399" s="103"/>
      <c r="CF399" s="103"/>
      <c r="CG399" s="103"/>
      <c r="CH399" s="103"/>
      <c r="CI399" s="103"/>
      <c r="CJ399" s="103"/>
      <c r="CK399" s="103"/>
      <c r="CL399" s="103"/>
      <c r="CM399" s="103"/>
      <c r="CN399" s="103"/>
      <c r="CO399" s="103"/>
      <c r="CP399" s="103"/>
      <c r="CQ399" s="103"/>
      <c r="CR399" s="103"/>
      <c r="CS399" s="103"/>
      <c r="CT399" s="103"/>
      <c r="CU399" s="103"/>
      <c r="CV399" s="103"/>
      <c r="CW399" s="103"/>
      <c r="CX399" s="103"/>
      <c r="CY399" s="103"/>
      <c r="CZ399" s="103"/>
      <c r="DA399" s="103"/>
      <c r="DB399" s="103"/>
      <c r="DC399" s="103"/>
      <c r="DD399" s="103"/>
      <c r="DE399" s="103"/>
      <c r="DF399" s="103"/>
      <c r="DG399" s="103"/>
      <c r="DH399" s="103"/>
      <c r="DJ399" s="72"/>
      <c r="DK399" s="72"/>
      <c r="DL399" s="72"/>
      <c r="DM399" s="72"/>
      <c r="DN399" s="72"/>
    </row>
    <row r="400" spans="2:118" ht="8.25" customHeight="1" x14ac:dyDescent="0.2">
      <c r="B400" s="76"/>
      <c r="C400" s="76"/>
      <c r="D400" s="76"/>
      <c r="E400" s="76"/>
      <c r="F400" s="76"/>
      <c r="G400" s="76"/>
      <c r="H400" s="76"/>
      <c r="I400" s="76"/>
      <c r="J400" s="76"/>
      <c r="K400" s="76"/>
      <c r="L400" s="76"/>
      <c r="M400" s="69"/>
      <c r="N400" s="69"/>
      <c r="O400" s="69"/>
      <c r="P400" s="69"/>
      <c r="Q400" s="69"/>
      <c r="R400" s="69"/>
      <c r="S400" s="69"/>
      <c r="T400" s="69"/>
      <c r="U400" s="69"/>
      <c r="V400" s="69"/>
      <c r="W400" s="69"/>
      <c r="X400" s="69"/>
      <c r="Y400" s="69"/>
      <c r="Z400" s="69"/>
      <c r="AA400" s="69"/>
      <c r="AB400" s="69"/>
      <c r="AC400" s="69"/>
      <c r="AD400" s="69"/>
      <c r="AE400" s="69"/>
      <c r="AF400" s="69"/>
      <c r="AG400" s="69"/>
      <c r="AH400" s="76"/>
      <c r="AI400" s="76"/>
      <c r="AJ400" s="76"/>
      <c r="AK400" s="76"/>
      <c r="AL400" s="76"/>
      <c r="AM400" s="76"/>
      <c r="AN400" s="76"/>
      <c r="AO400" s="76"/>
      <c r="AP400" s="76"/>
      <c r="AQ400" s="76"/>
      <c r="AR400" s="76"/>
      <c r="AS400" s="103"/>
      <c r="AT400" s="103"/>
      <c r="AU400" s="103"/>
      <c r="AV400" s="103"/>
      <c r="AW400" s="103"/>
      <c r="AX400" s="103"/>
      <c r="AY400" s="103"/>
      <c r="AZ400" s="103"/>
      <c r="BA400" s="103"/>
      <c r="BB400" s="103"/>
      <c r="BC400" s="103"/>
      <c r="BD400" s="103"/>
      <c r="BE400" s="103"/>
      <c r="BF400" s="103"/>
      <c r="BG400" s="103"/>
      <c r="BH400" s="103"/>
      <c r="BI400" s="103"/>
      <c r="BJ400" s="103"/>
      <c r="BK400" s="103"/>
      <c r="BL400" s="103"/>
      <c r="BM400" s="103"/>
      <c r="BN400" s="103"/>
      <c r="BO400" s="103"/>
      <c r="BP400" s="103"/>
      <c r="BQ400" s="103"/>
      <c r="BR400" s="103"/>
      <c r="BS400" s="103"/>
      <c r="BT400" s="103"/>
      <c r="BU400" s="103"/>
      <c r="BV400" s="103"/>
      <c r="BW400" s="103"/>
      <c r="BX400" s="103"/>
      <c r="BY400" s="103"/>
      <c r="BZ400" s="103"/>
      <c r="CA400" s="103"/>
      <c r="CB400" s="103"/>
      <c r="CC400" s="103"/>
      <c r="CD400" s="103"/>
      <c r="CE400" s="103"/>
      <c r="CF400" s="103"/>
      <c r="CG400" s="103"/>
      <c r="CH400" s="103"/>
      <c r="CI400" s="103"/>
      <c r="CJ400" s="103"/>
      <c r="CK400" s="103"/>
      <c r="CL400" s="103"/>
      <c r="CM400" s="103"/>
      <c r="CN400" s="103"/>
      <c r="CO400" s="103"/>
      <c r="CP400" s="103"/>
      <c r="CQ400" s="103"/>
      <c r="CR400" s="103"/>
      <c r="CS400" s="103"/>
      <c r="CT400" s="103"/>
      <c r="CU400" s="103"/>
      <c r="CV400" s="103"/>
      <c r="CW400" s="103"/>
      <c r="CX400" s="103"/>
      <c r="CY400" s="103"/>
      <c r="CZ400" s="103"/>
      <c r="DA400" s="103"/>
      <c r="DB400" s="103"/>
      <c r="DC400" s="103"/>
      <c r="DD400" s="103"/>
      <c r="DE400" s="103"/>
      <c r="DF400" s="103"/>
      <c r="DG400" s="103"/>
      <c r="DH400" s="103"/>
      <c r="DJ400" s="72"/>
      <c r="DK400" s="72"/>
      <c r="DL400" s="72"/>
      <c r="DM400" s="72"/>
      <c r="DN400" s="72"/>
    </row>
    <row r="401" spans="2:118" ht="8.25" customHeight="1" x14ac:dyDescent="0.2">
      <c r="B401" s="76"/>
      <c r="C401" s="76"/>
      <c r="D401" s="76"/>
      <c r="E401" s="76"/>
      <c r="F401" s="76"/>
      <c r="G401" s="76"/>
      <c r="H401" s="76"/>
      <c r="I401" s="76"/>
      <c r="J401" s="76"/>
      <c r="K401" s="76"/>
      <c r="L401" s="76"/>
      <c r="M401" s="69"/>
      <c r="N401" s="69"/>
      <c r="O401" s="69"/>
      <c r="P401" s="69"/>
      <c r="Q401" s="69"/>
      <c r="R401" s="69"/>
      <c r="S401" s="69"/>
      <c r="T401" s="69"/>
      <c r="U401" s="69"/>
      <c r="V401" s="69"/>
      <c r="W401" s="69"/>
      <c r="X401" s="69"/>
      <c r="Y401" s="69"/>
      <c r="Z401" s="69"/>
      <c r="AA401" s="69"/>
      <c r="AB401" s="69"/>
      <c r="AC401" s="69"/>
      <c r="AD401" s="69"/>
      <c r="AE401" s="69"/>
      <c r="AF401" s="69"/>
      <c r="AG401" s="69"/>
      <c r="AH401" s="76"/>
      <c r="AI401" s="76"/>
      <c r="AJ401" s="76"/>
      <c r="AK401" s="76"/>
      <c r="AL401" s="76"/>
      <c r="AM401" s="76"/>
      <c r="AN401" s="76"/>
      <c r="AO401" s="76"/>
      <c r="AP401" s="76"/>
      <c r="AQ401" s="76"/>
      <c r="AR401" s="76"/>
      <c r="AS401" s="103"/>
      <c r="AT401" s="103"/>
      <c r="AU401" s="103"/>
      <c r="AV401" s="103"/>
      <c r="AW401" s="103"/>
      <c r="AX401" s="103"/>
      <c r="AY401" s="103"/>
      <c r="AZ401" s="103"/>
      <c r="BA401" s="103"/>
      <c r="BB401" s="103"/>
      <c r="BC401" s="103"/>
      <c r="BD401" s="103"/>
      <c r="BE401" s="103"/>
      <c r="BF401" s="103"/>
      <c r="BG401" s="103"/>
      <c r="BH401" s="103"/>
      <c r="BI401" s="103"/>
      <c r="BJ401" s="103"/>
      <c r="BK401" s="103"/>
      <c r="BL401" s="103"/>
      <c r="BM401" s="103"/>
      <c r="BN401" s="103"/>
      <c r="BO401" s="103"/>
      <c r="BP401" s="103"/>
      <c r="BQ401" s="103"/>
      <c r="BR401" s="103"/>
      <c r="BS401" s="103"/>
      <c r="BT401" s="103"/>
      <c r="BU401" s="103"/>
      <c r="BV401" s="103"/>
      <c r="BW401" s="103"/>
      <c r="BX401" s="103"/>
      <c r="BY401" s="103"/>
      <c r="BZ401" s="103"/>
      <c r="CA401" s="103"/>
      <c r="CB401" s="103"/>
      <c r="CC401" s="103"/>
      <c r="CD401" s="103"/>
      <c r="CE401" s="103"/>
      <c r="CF401" s="103"/>
      <c r="CG401" s="103"/>
      <c r="CH401" s="103"/>
      <c r="CI401" s="103"/>
      <c r="CJ401" s="103"/>
      <c r="CK401" s="103"/>
      <c r="CL401" s="103"/>
      <c r="CM401" s="103"/>
      <c r="CN401" s="103"/>
      <c r="CO401" s="103"/>
      <c r="CP401" s="103"/>
      <c r="CQ401" s="103"/>
      <c r="CR401" s="103"/>
      <c r="CS401" s="103"/>
      <c r="CT401" s="103"/>
      <c r="CU401" s="103"/>
      <c r="CV401" s="103"/>
      <c r="CW401" s="103"/>
      <c r="CX401" s="103"/>
      <c r="CY401" s="103"/>
      <c r="CZ401" s="103"/>
      <c r="DA401" s="103"/>
      <c r="DB401" s="103"/>
      <c r="DC401" s="103"/>
      <c r="DD401" s="103"/>
      <c r="DE401" s="103"/>
      <c r="DF401" s="103"/>
      <c r="DG401" s="103"/>
      <c r="DH401" s="103"/>
      <c r="DJ401" s="72"/>
      <c r="DK401" s="72"/>
      <c r="DL401" s="72"/>
      <c r="DM401" s="72"/>
      <c r="DN401" s="72"/>
    </row>
    <row r="402" spans="2:118" ht="8.25" customHeight="1" x14ac:dyDescent="0.2">
      <c r="B402" s="76"/>
      <c r="C402" s="76"/>
      <c r="D402" s="76"/>
      <c r="E402" s="76"/>
      <c r="F402" s="76"/>
      <c r="G402" s="76"/>
      <c r="H402" s="76"/>
      <c r="I402" s="76"/>
      <c r="J402" s="76"/>
      <c r="K402" s="76"/>
      <c r="L402" s="76"/>
      <c r="M402" s="69"/>
      <c r="N402" s="69"/>
      <c r="O402" s="69"/>
      <c r="P402" s="69"/>
      <c r="Q402" s="69"/>
      <c r="R402" s="69"/>
      <c r="S402" s="69"/>
      <c r="T402" s="69"/>
      <c r="U402" s="69"/>
      <c r="V402" s="69"/>
      <c r="W402" s="69"/>
      <c r="X402" s="69"/>
      <c r="Y402" s="69"/>
      <c r="Z402" s="69"/>
      <c r="AA402" s="69"/>
      <c r="AB402" s="69"/>
      <c r="AC402" s="69"/>
      <c r="AD402" s="69"/>
      <c r="AE402" s="69"/>
      <c r="AF402" s="69"/>
      <c r="AG402" s="69"/>
      <c r="AH402" s="76"/>
      <c r="AI402" s="76"/>
      <c r="AJ402" s="76"/>
      <c r="AK402" s="76"/>
      <c r="AL402" s="76"/>
      <c r="AM402" s="76"/>
      <c r="AN402" s="76"/>
      <c r="AO402" s="76"/>
      <c r="AP402" s="76"/>
      <c r="AQ402" s="76"/>
      <c r="AR402" s="76"/>
      <c r="AS402" s="103"/>
      <c r="AT402" s="103"/>
      <c r="AU402" s="103"/>
      <c r="AV402" s="103"/>
      <c r="AW402" s="103"/>
      <c r="AX402" s="103"/>
      <c r="AY402" s="103"/>
      <c r="AZ402" s="103"/>
      <c r="BA402" s="103"/>
      <c r="BB402" s="103"/>
      <c r="BC402" s="103"/>
      <c r="BD402" s="103"/>
      <c r="BE402" s="103"/>
      <c r="BF402" s="103"/>
      <c r="BG402" s="103"/>
      <c r="BH402" s="103"/>
      <c r="BI402" s="103"/>
      <c r="BJ402" s="103"/>
      <c r="BK402" s="103"/>
      <c r="BL402" s="103"/>
      <c r="BM402" s="103"/>
      <c r="BN402" s="103"/>
      <c r="BO402" s="103"/>
      <c r="BP402" s="103"/>
      <c r="BQ402" s="103"/>
      <c r="BR402" s="103"/>
      <c r="BS402" s="103"/>
      <c r="BT402" s="103"/>
      <c r="BU402" s="103"/>
      <c r="BV402" s="103"/>
      <c r="BW402" s="103"/>
      <c r="BX402" s="103"/>
      <c r="BY402" s="103"/>
      <c r="BZ402" s="103"/>
      <c r="CA402" s="103"/>
      <c r="CB402" s="103"/>
      <c r="CC402" s="103"/>
      <c r="CD402" s="103"/>
      <c r="CE402" s="103"/>
      <c r="CF402" s="103"/>
      <c r="CG402" s="103"/>
      <c r="CH402" s="103"/>
      <c r="CI402" s="103"/>
      <c r="CJ402" s="103"/>
      <c r="CK402" s="103"/>
      <c r="CL402" s="103"/>
      <c r="CM402" s="103"/>
      <c r="CN402" s="103"/>
      <c r="CO402" s="103"/>
      <c r="CP402" s="103"/>
      <c r="CQ402" s="103"/>
      <c r="CR402" s="103"/>
      <c r="CS402" s="103"/>
      <c r="CT402" s="103"/>
      <c r="CU402" s="103"/>
      <c r="CV402" s="103"/>
      <c r="CW402" s="103"/>
      <c r="CX402" s="103"/>
      <c r="CY402" s="103"/>
      <c r="CZ402" s="103"/>
      <c r="DA402" s="103"/>
      <c r="DB402" s="103"/>
      <c r="DC402" s="103"/>
      <c r="DD402" s="103"/>
      <c r="DE402" s="103"/>
      <c r="DF402" s="103"/>
      <c r="DG402" s="103"/>
      <c r="DH402" s="103"/>
      <c r="DJ402" s="72"/>
      <c r="DK402" s="72"/>
      <c r="DL402" s="72"/>
      <c r="DM402" s="72"/>
      <c r="DN402" s="72"/>
    </row>
    <row r="403" spans="2:118" ht="8.25" customHeight="1" x14ac:dyDescent="0.2">
      <c r="B403" s="76"/>
      <c r="C403" s="76"/>
      <c r="D403" s="76"/>
      <c r="E403" s="76"/>
      <c r="F403" s="76"/>
      <c r="G403" s="76"/>
      <c r="H403" s="76"/>
      <c r="I403" s="76"/>
      <c r="J403" s="76"/>
      <c r="K403" s="76"/>
      <c r="L403" s="76"/>
      <c r="M403" s="69"/>
      <c r="N403" s="69"/>
      <c r="O403" s="69"/>
      <c r="P403" s="69"/>
      <c r="Q403" s="69"/>
      <c r="R403" s="69"/>
      <c r="S403" s="69"/>
      <c r="T403" s="69"/>
      <c r="U403" s="69"/>
      <c r="V403" s="69"/>
      <c r="W403" s="69"/>
      <c r="X403" s="69"/>
      <c r="Y403" s="69"/>
      <c r="Z403" s="69"/>
      <c r="AA403" s="69"/>
      <c r="AB403" s="69"/>
      <c r="AC403" s="69"/>
      <c r="AD403" s="69"/>
      <c r="AE403" s="69"/>
      <c r="AF403" s="69"/>
      <c r="AG403" s="69"/>
      <c r="AH403" s="76"/>
      <c r="AI403" s="76"/>
      <c r="AJ403" s="76"/>
      <c r="AK403" s="76"/>
      <c r="AL403" s="76"/>
      <c r="AM403" s="76"/>
      <c r="AN403" s="76"/>
      <c r="AO403" s="76"/>
      <c r="AP403" s="76"/>
      <c r="AQ403" s="76"/>
      <c r="AR403" s="76"/>
      <c r="AS403" s="103"/>
      <c r="AT403" s="103"/>
      <c r="AU403" s="103"/>
      <c r="AV403" s="103"/>
      <c r="AW403" s="103"/>
      <c r="AX403" s="103"/>
      <c r="AY403" s="103"/>
      <c r="AZ403" s="103"/>
      <c r="BA403" s="103"/>
      <c r="BB403" s="103"/>
      <c r="BC403" s="103"/>
      <c r="BD403" s="103"/>
      <c r="BE403" s="103"/>
      <c r="BF403" s="103"/>
      <c r="BG403" s="103"/>
      <c r="BH403" s="103"/>
      <c r="BI403" s="103"/>
      <c r="BJ403" s="103"/>
      <c r="BK403" s="103"/>
      <c r="BL403" s="103"/>
      <c r="BM403" s="103"/>
      <c r="BN403" s="103"/>
      <c r="BO403" s="103"/>
      <c r="BP403" s="103"/>
      <c r="BQ403" s="103"/>
      <c r="BR403" s="103"/>
      <c r="BS403" s="103"/>
      <c r="BT403" s="103"/>
      <c r="BU403" s="103"/>
      <c r="BV403" s="103"/>
      <c r="BW403" s="103"/>
      <c r="BX403" s="103"/>
      <c r="BY403" s="103"/>
      <c r="BZ403" s="103"/>
      <c r="CA403" s="103"/>
      <c r="CB403" s="103"/>
      <c r="CC403" s="103"/>
      <c r="CD403" s="103"/>
      <c r="CE403" s="103"/>
      <c r="CF403" s="103"/>
      <c r="CG403" s="103"/>
      <c r="CH403" s="103"/>
      <c r="CI403" s="103"/>
      <c r="CJ403" s="103"/>
      <c r="CK403" s="103"/>
      <c r="CL403" s="103"/>
      <c r="CM403" s="103"/>
      <c r="CN403" s="103"/>
      <c r="CO403" s="103"/>
      <c r="CP403" s="103"/>
      <c r="CQ403" s="103"/>
      <c r="CR403" s="103"/>
      <c r="CS403" s="103"/>
      <c r="CT403" s="103"/>
      <c r="CU403" s="103"/>
      <c r="CV403" s="103"/>
      <c r="CW403" s="103"/>
      <c r="CX403" s="103"/>
      <c r="CY403" s="103"/>
      <c r="CZ403" s="103"/>
      <c r="DA403" s="103"/>
      <c r="DB403" s="103"/>
      <c r="DC403" s="103"/>
      <c r="DD403" s="103"/>
      <c r="DE403" s="103"/>
      <c r="DF403" s="103"/>
      <c r="DG403" s="103"/>
      <c r="DH403" s="103"/>
      <c r="DJ403" s="72"/>
      <c r="DK403" s="72"/>
      <c r="DL403" s="72"/>
      <c r="DM403" s="72"/>
      <c r="DN403" s="72"/>
    </row>
    <row r="404" spans="2:118" ht="8.25" customHeight="1" x14ac:dyDescent="0.2">
      <c r="B404" s="76"/>
      <c r="C404" s="76"/>
      <c r="D404" s="76"/>
      <c r="E404" s="76"/>
      <c r="F404" s="76"/>
      <c r="G404" s="76"/>
      <c r="H404" s="76"/>
      <c r="I404" s="76"/>
      <c r="J404" s="76"/>
      <c r="K404" s="76"/>
      <c r="L404" s="76"/>
      <c r="M404" s="69"/>
      <c r="N404" s="69"/>
      <c r="O404" s="69"/>
      <c r="P404" s="69"/>
      <c r="Q404" s="69"/>
      <c r="R404" s="69"/>
      <c r="S404" s="69"/>
      <c r="T404" s="69"/>
      <c r="U404" s="69"/>
      <c r="V404" s="69"/>
      <c r="W404" s="69"/>
      <c r="X404" s="69"/>
      <c r="Y404" s="69"/>
      <c r="Z404" s="69"/>
      <c r="AA404" s="69"/>
      <c r="AB404" s="69"/>
      <c r="AC404" s="69"/>
      <c r="AD404" s="69"/>
      <c r="AE404" s="69"/>
      <c r="AF404" s="69"/>
      <c r="AG404" s="69"/>
      <c r="AH404" s="76"/>
      <c r="AI404" s="76"/>
      <c r="AJ404" s="76"/>
      <c r="AK404" s="76"/>
      <c r="AL404" s="76"/>
      <c r="AM404" s="76"/>
      <c r="AN404" s="76"/>
      <c r="AO404" s="76"/>
      <c r="AP404" s="76"/>
      <c r="AQ404" s="76"/>
      <c r="AR404" s="76"/>
      <c r="AS404" s="103"/>
      <c r="AT404" s="103"/>
      <c r="AU404" s="103"/>
      <c r="AV404" s="103"/>
      <c r="AW404" s="103"/>
      <c r="AX404" s="103"/>
      <c r="AY404" s="103"/>
      <c r="AZ404" s="103"/>
      <c r="BA404" s="103"/>
      <c r="BB404" s="103"/>
      <c r="BC404" s="103"/>
      <c r="BD404" s="103"/>
      <c r="BE404" s="103"/>
      <c r="BF404" s="103"/>
      <c r="BG404" s="103"/>
      <c r="BH404" s="103"/>
      <c r="BI404" s="103"/>
      <c r="BJ404" s="103"/>
      <c r="BK404" s="103"/>
      <c r="BL404" s="103"/>
      <c r="BM404" s="103"/>
      <c r="BN404" s="103"/>
      <c r="BO404" s="103"/>
      <c r="BP404" s="103"/>
      <c r="BQ404" s="103"/>
      <c r="BR404" s="103"/>
      <c r="BS404" s="103"/>
      <c r="BT404" s="103"/>
      <c r="BU404" s="103"/>
      <c r="BV404" s="103"/>
      <c r="BW404" s="103"/>
      <c r="BX404" s="103"/>
      <c r="BY404" s="103"/>
      <c r="BZ404" s="103"/>
      <c r="CA404" s="103"/>
      <c r="CB404" s="103"/>
      <c r="CC404" s="103"/>
      <c r="CD404" s="103"/>
      <c r="CE404" s="103"/>
      <c r="CF404" s="103"/>
      <c r="CG404" s="103"/>
      <c r="CH404" s="103"/>
      <c r="CI404" s="103"/>
      <c r="CJ404" s="103"/>
      <c r="CK404" s="103"/>
      <c r="CL404" s="103"/>
      <c r="CM404" s="103"/>
      <c r="CN404" s="103"/>
      <c r="CO404" s="103"/>
      <c r="CP404" s="103"/>
      <c r="CQ404" s="103"/>
      <c r="CR404" s="103"/>
      <c r="CS404" s="103"/>
      <c r="CT404" s="103"/>
      <c r="CU404" s="103"/>
      <c r="CV404" s="103"/>
      <c r="CW404" s="103"/>
      <c r="CX404" s="103"/>
      <c r="CY404" s="103"/>
      <c r="CZ404" s="103"/>
      <c r="DA404" s="103"/>
      <c r="DB404" s="103"/>
      <c r="DC404" s="103"/>
      <c r="DD404" s="103"/>
      <c r="DE404" s="103"/>
      <c r="DF404" s="103"/>
      <c r="DG404" s="103"/>
      <c r="DH404" s="103"/>
      <c r="DJ404" s="72"/>
      <c r="DK404" s="72"/>
      <c r="DL404" s="72"/>
      <c r="DM404" s="72"/>
      <c r="DN404" s="72"/>
    </row>
    <row r="405" spans="2:118" ht="8.25" customHeight="1" x14ac:dyDescent="0.2">
      <c r="B405" s="76"/>
      <c r="C405" s="76"/>
      <c r="D405" s="76"/>
      <c r="E405" s="76"/>
      <c r="F405" s="76"/>
      <c r="G405" s="76"/>
      <c r="H405" s="76"/>
      <c r="I405" s="76"/>
      <c r="J405" s="76"/>
      <c r="K405" s="76"/>
      <c r="L405" s="76"/>
      <c r="M405" s="69"/>
      <c r="N405" s="69"/>
      <c r="O405" s="69"/>
      <c r="P405" s="69"/>
      <c r="Q405" s="69"/>
      <c r="R405" s="69"/>
      <c r="S405" s="69"/>
      <c r="T405" s="69"/>
      <c r="U405" s="69"/>
      <c r="V405" s="69"/>
      <c r="W405" s="69"/>
      <c r="X405" s="69"/>
      <c r="Y405" s="69"/>
      <c r="Z405" s="69"/>
      <c r="AA405" s="69"/>
      <c r="AB405" s="69"/>
      <c r="AC405" s="69"/>
      <c r="AD405" s="69"/>
      <c r="AE405" s="69"/>
      <c r="AF405" s="69"/>
      <c r="AG405" s="69"/>
      <c r="AH405" s="76"/>
      <c r="AI405" s="76"/>
      <c r="AJ405" s="76"/>
      <c r="AK405" s="76"/>
      <c r="AL405" s="76"/>
      <c r="AM405" s="76"/>
      <c r="AN405" s="76"/>
      <c r="AO405" s="76"/>
      <c r="AP405" s="76"/>
      <c r="AQ405" s="76"/>
      <c r="AR405" s="76"/>
      <c r="AS405" s="103"/>
      <c r="AT405" s="103"/>
      <c r="AU405" s="103"/>
      <c r="AV405" s="103"/>
      <c r="AW405" s="103"/>
      <c r="AX405" s="103"/>
      <c r="AY405" s="103"/>
      <c r="AZ405" s="103"/>
      <c r="BA405" s="103"/>
      <c r="BB405" s="103"/>
      <c r="BC405" s="103"/>
      <c r="BD405" s="103"/>
      <c r="BE405" s="103"/>
      <c r="BF405" s="103"/>
      <c r="BG405" s="103"/>
      <c r="BH405" s="103"/>
      <c r="BI405" s="103"/>
      <c r="BJ405" s="103"/>
      <c r="BK405" s="103"/>
      <c r="BL405" s="103"/>
      <c r="BM405" s="103"/>
      <c r="BN405" s="103"/>
      <c r="BO405" s="103"/>
      <c r="BP405" s="103"/>
      <c r="BQ405" s="103"/>
      <c r="BR405" s="103"/>
      <c r="BS405" s="103"/>
      <c r="BT405" s="103"/>
      <c r="BU405" s="103"/>
      <c r="BV405" s="103"/>
      <c r="BW405" s="103"/>
      <c r="BX405" s="103"/>
      <c r="BY405" s="103"/>
      <c r="BZ405" s="103"/>
      <c r="CA405" s="103"/>
      <c r="CB405" s="103"/>
      <c r="CC405" s="103"/>
      <c r="CD405" s="103"/>
      <c r="CE405" s="103"/>
      <c r="CF405" s="103"/>
      <c r="CG405" s="103"/>
      <c r="CH405" s="103"/>
      <c r="CI405" s="103"/>
      <c r="CJ405" s="103"/>
      <c r="CK405" s="103"/>
      <c r="CL405" s="103"/>
      <c r="CM405" s="103"/>
      <c r="CN405" s="103"/>
      <c r="CO405" s="103"/>
      <c r="CP405" s="103"/>
      <c r="CQ405" s="103"/>
      <c r="CR405" s="103"/>
      <c r="CS405" s="103"/>
      <c r="CT405" s="103"/>
      <c r="CU405" s="103"/>
      <c r="CV405" s="103"/>
      <c r="CW405" s="103"/>
      <c r="CX405" s="103"/>
      <c r="CY405" s="103"/>
      <c r="CZ405" s="103"/>
      <c r="DA405" s="103"/>
      <c r="DB405" s="103"/>
      <c r="DC405" s="103"/>
      <c r="DD405" s="103"/>
      <c r="DE405" s="103"/>
      <c r="DF405" s="103"/>
      <c r="DG405" s="103"/>
      <c r="DH405" s="103"/>
      <c r="DJ405" s="72"/>
      <c r="DK405" s="72"/>
      <c r="DL405" s="72"/>
      <c r="DM405" s="72"/>
      <c r="DN405" s="72"/>
    </row>
    <row r="406" spans="2:118" ht="8.25" customHeight="1" x14ac:dyDescent="0.2">
      <c r="B406" s="76"/>
      <c r="C406" s="76"/>
      <c r="D406" s="76"/>
      <c r="E406" s="76"/>
      <c r="F406" s="76"/>
      <c r="G406" s="76"/>
      <c r="H406" s="76"/>
      <c r="I406" s="76"/>
      <c r="J406" s="76"/>
      <c r="K406" s="76"/>
      <c r="L406" s="76"/>
      <c r="M406" s="69"/>
      <c r="N406" s="69"/>
      <c r="O406" s="69"/>
      <c r="P406" s="69"/>
      <c r="Q406" s="69"/>
      <c r="R406" s="69"/>
      <c r="S406" s="69"/>
      <c r="T406" s="69"/>
      <c r="U406" s="69"/>
      <c r="V406" s="69"/>
      <c r="W406" s="69"/>
      <c r="X406" s="69"/>
      <c r="Y406" s="69"/>
      <c r="Z406" s="69"/>
      <c r="AA406" s="69"/>
      <c r="AB406" s="69"/>
      <c r="AC406" s="69"/>
      <c r="AD406" s="69"/>
      <c r="AE406" s="69"/>
      <c r="AF406" s="69"/>
      <c r="AG406" s="69"/>
      <c r="AH406" s="76"/>
      <c r="AI406" s="76"/>
      <c r="AJ406" s="76"/>
      <c r="AK406" s="76"/>
      <c r="AL406" s="76"/>
      <c r="AM406" s="76"/>
      <c r="AN406" s="76"/>
      <c r="AO406" s="76"/>
      <c r="AP406" s="76"/>
      <c r="AQ406" s="76"/>
      <c r="AR406" s="76"/>
      <c r="AS406" s="103"/>
      <c r="AT406" s="103"/>
      <c r="AU406" s="103"/>
      <c r="AV406" s="103"/>
      <c r="AW406" s="103"/>
      <c r="AX406" s="103"/>
      <c r="AY406" s="103"/>
      <c r="AZ406" s="103"/>
      <c r="BA406" s="103"/>
      <c r="BB406" s="103"/>
      <c r="BC406" s="103"/>
      <c r="BD406" s="103"/>
      <c r="BE406" s="103"/>
      <c r="BF406" s="103"/>
      <c r="BG406" s="103"/>
      <c r="BH406" s="103"/>
      <c r="BI406" s="103"/>
      <c r="BJ406" s="103"/>
      <c r="BK406" s="103"/>
      <c r="BL406" s="103"/>
      <c r="BM406" s="103"/>
      <c r="BN406" s="103"/>
      <c r="BO406" s="103"/>
      <c r="BP406" s="103"/>
      <c r="BQ406" s="103"/>
      <c r="BR406" s="103"/>
      <c r="BS406" s="103"/>
      <c r="BT406" s="103"/>
      <c r="BU406" s="103"/>
      <c r="BV406" s="103"/>
      <c r="BW406" s="103"/>
      <c r="BX406" s="103"/>
      <c r="BY406" s="103"/>
      <c r="BZ406" s="103"/>
      <c r="CA406" s="103"/>
      <c r="CB406" s="103"/>
      <c r="CC406" s="103"/>
      <c r="CD406" s="103"/>
      <c r="CE406" s="103"/>
      <c r="CF406" s="103"/>
      <c r="CG406" s="103"/>
      <c r="CH406" s="103"/>
      <c r="CI406" s="103"/>
      <c r="CJ406" s="103"/>
      <c r="CK406" s="103"/>
      <c r="CL406" s="103"/>
      <c r="CM406" s="103"/>
      <c r="CN406" s="103"/>
      <c r="CO406" s="103"/>
      <c r="CP406" s="103"/>
      <c r="CQ406" s="103"/>
      <c r="CR406" s="103"/>
      <c r="CS406" s="103"/>
      <c r="CT406" s="103"/>
      <c r="CU406" s="103"/>
      <c r="CV406" s="103"/>
      <c r="CW406" s="103"/>
      <c r="CX406" s="103"/>
      <c r="CY406" s="103"/>
      <c r="CZ406" s="103"/>
      <c r="DA406" s="103"/>
      <c r="DB406" s="103"/>
      <c r="DC406" s="103"/>
      <c r="DD406" s="103"/>
      <c r="DE406" s="103"/>
      <c r="DF406" s="103"/>
      <c r="DG406" s="103"/>
      <c r="DH406" s="103"/>
      <c r="DJ406" s="72"/>
      <c r="DK406" s="72"/>
      <c r="DL406" s="72"/>
      <c r="DM406" s="72"/>
      <c r="DN406" s="72"/>
    </row>
    <row r="407" spans="2:118" ht="8.25" customHeight="1" x14ac:dyDescent="0.2">
      <c r="B407" s="76"/>
      <c r="C407" s="76"/>
      <c r="D407" s="76"/>
      <c r="E407" s="76"/>
      <c r="F407" s="76"/>
      <c r="G407" s="76"/>
      <c r="H407" s="76"/>
      <c r="I407" s="76"/>
      <c r="J407" s="76"/>
      <c r="K407" s="76"/>
      <c r="L407" s="76"/>
      <c r="M407" s="69"/>
      <c r="N407" s="69"/>
      <c r="O407" s="69"/>
      <c r="P407" s="69"/>
      <c r="Q407" s="69"/>
      <c r="R407" s="69"/>
      <c r="S407" s="69"/>
      <c r="T407" s="69"/>
      <c r="U407" s="69"/>
      <c r="V407" s="69"/>
      <c r="W407" s="69"/>
      <c r="X407" s="69"/>
      <c r="Y407" s="69"/>
      <c r="Z407" s="69"/>
      <c r="AA407" s="69"/>
      <c r="AB407" s="69"/>
      <c r="AC407" s="69"/>
      <c r="AD407" s="69"/>
      <c r="AE407" s="69"/>
      <c r="AF407" s="69"/>
      <c r="AG407" s="69"/>
      <c r="AH407" s="76"/>
      <c r="AI407" s="76"/>
      <c r="AJ407" s="76"/>
      <c r="AK407" s="76"/>
      <c r="AL407" s="76"/>
      <c r="AM407" s="76"/>
      <c r="AN407" s="76"/>
      <c r="AO407" s="76"/>
      <c r="AP407" s="76"/>
      <c r="AQ407" s="76"/>
      <c r="AR407" s="76"/>
      <c r="AS407" s="103"/>
      <c r="AT407" s="103"/>
      <c r="AU407" s="103"/>
      <c r="AV407" s="103"/>
      <c r="AW407" s="103"/>
      <c r="AX407" s="103"/>
      <c r="AY407" s="103"/>
      <c r="AZ407" s="103"/>
      <c r="BA407" s="103"/>
      <c r="BB407" s="103"/>
      <c r="BC407" s="103"/>
      <c r="BD407" s="103"/>
      <c r="BE407" s="103"/>
      <c r="BF407" s="103"/>
      <c r="BG407" s="103"/>
      <c r="BH407" s="103"/>
      <c r="BI407" s="103"/>
      <c r="BJ407" s="103"/>
      <c r="BK407" s="103"/>
      <c r="BL407" s="103"/>
      <c r="BM407" s="103"/>
      <c r="BN407" s="103"/>
      <c r="BO407" s="103"/>
      <c r="BP407" s="103"/>
      <c r="BQ407" s="103"/>
      <c r="BR407" s="103"/>
      <c r="BS407" s="103"/>
      <c r="BT407" s="103"/>
      <c r="BU407" s="103"/>
      <c r="BV407" s="103"/>
      <c r="BW407" s="103"/>
      <c r="BX407" s="103"/>
      <c r="BY407" s="103"/>
      <c r="BZ407" s="103"/>
      <c r="CA407" s="103"/>
      <c r="CB407" s="103"/>
      <c r="CC407" s="103"/>
      <c r="CD407" s="103"/>
      <c r="CE407" s="103"/>
      <c r="CF407" s="103"/>
      <c r="CG407" s="103"/>
      <c r="CH407" s="103"/>
      <c r="CI407" s="103"/>
      <c r="CJ407" s="103"/>
      <c r="CK407" s="103"/>
      <c r="CL407" s="103"/>
      <c r="CM407" s="103"/>
      <c r="CN407" s="103"/>
      <c r="CO407" s="103"/>
      <c r="CP407" s="103"/>
      <c r="CQ407" s="103"/>
      <c r="CR407" s="103"/>
      <c r="CS407" s="103"/>
      <c r="CT407" s="103"/>
      <c r="CU407" s="103"/>
      <c r="CV407" s="103"/>
      <c r="CW407" s="103"/>
      <c r="CX407" s="103"/>
      <c r="CY407" s="103"/>
      <c r="CZ407" s="103"/>
      <c r="DA407" s="103"/>
      <c r="DB407" s="103"/>
      <c r="DC407" s="103"/>
      <c r="DD407" s="103"/>
      <c r="DE407" s="103"/>
      <c r="DF407" s="103"/>
      <c r="DG407" s="103"/>
      <c r="DH407" s="103"/>
      <c r="DJ407" s="72"/>
      <c r="DK407" s="72"/>
      <c r="DL407" s="72"/>
      <c r="DM407" s="72"/>
      <c r="DN407" s="72"/>
    </row>
    <row r="408" spans="2:118" ht="8.25" customHeight="1" x14ac:dyDescent="0.2">
      <c r="B408" s="76"/>
      <c r="C408" s="76"/>
      <c r="D408" s="76"/>
      <c r="E408" s="76"/>
      <c r="F408" s="76"/>
      <c r="G408" s="76"/>
      <c r="H408" s="76"/>
      <c r="I408" s="76"/>
      <c r="J408" s="76"/>
      <c r="K408" s="76"/>
      <c r="L408" s="76"/>
      <c r="M408" s="69"/>
      <c r="N408" s="69"/>
      <c r="O408" s="69"/>
      <c r="P408" s="69"/>
      <c r="Q408" s="69"/>
      <c r="R408" s="69"/>
      <c r="S408" s="69"/>
      <c r="T408" s="69"/>
      <c r="U408" s="69"/>
      <c r="V408" s="69"/>
      <c r="W408" s="69"/>
      <c r="X408" s="69"/>
      <c r="Y408" s="69"/>
      <c r="Z408" s="69"/>
      <c r="AA408" s="69"/>
      <c r="AB408" s="69"/>
      <c r="AC408" s="69"/>
      <c r="AD408" s="69"/>
      <c r="AE408" s="69"/>
      <c r="AF408" s="69"/>
      <c r="AG408" s="69"/>
      <c r="AH408" s="76"/>
      <c r="AI408" s="76"/>
      <c r="AJ408" s="76"/>
      <c r="AK408" s="76"/>
      <c r="AL408" s="76"/>
      <c r="AM408" s="76"/>
      <c r="AN408" s="76"/>
      <c r="AO408" s="76"/>
      <c r="AP408" s="76"/>
      <c r="AQ408" s="76"/>
      <c r="AR408" s="76"/>
      <c r="AS408" s="103"/>
      <c r="AT408" s="103"/>
      <c r="AU408" s="103"/>
      <c r="AV408" s="103"/>
      <c r="AW408" s="103"/>
      <c r="AX408" s="103"/>
      <c r="AY408" s="103"/>
      <c r="AZ408" s="103"/>
      <c r="BA408" s="103"/>
      <c r="BB408" s="103"/>
      <c r="BC408" s="103"/>
      <c r="BD408" s="103"/>
      <c r="BE408" s="103"/>
      <c r="BF408" s="103"/>
      <c r="BG408" s="103"/>
      <c r="BH408" s="103"/>
      <c r="BI408" s="103"/>
      <c r="BJ408" s="103"/>
      <c r="BK408" s="103"/>
      <c r="BL408" s="103"/>
      <c r="BM408" s="103"/>
      <c r="BN408" s="103"/>
      <c r="BO408" s="103"/>
      <c r="BP408" s="103"/>
      <c r="BQ408" s="103"/>
      <c r="BR408" s="103"/>
      <c r="BS408" s="103"/>
      <c r="BT408" s="103"/>
      <c r="BU408" s="103"/>
      <c r="BV408" s="103"/>
      <c r="BW408" s="103"/>
      <c r="BX408" s="103"/>
      <c r="BY408" s="103"/>
      <c r="BZ408" s="103"/>
      <c r="CA408" s="103"/>
      <c r="CB408" s="103"/>
      <c r="CC408" s="103"/>
      <c r="CD408" s="103"/>
      <c r="CE408" s="103"/>
      <c r="CF408" s="103"/>
      <c r="CG408" s="103"/>
      <c r="CH408" s="103"/>
      <c r="CI408" s="103"/>
      <c r="CJ408" s="103"/>
      <c r="CK408" s="103"/>
      <c r="CL408" s="103"/>
      <c r="CM408" s="103"/>
      <c r="CN408" s="103"/>
      <c r="CO408" s="103"/>
      <c r="CP408" s="103"/>
      <c r="CQ408" s="103"/>
      <c r="CR408" s="103"/>
      <c r="CS408" s="103"/>
      <c r="CT408" s="103"/>
      <c r="CU408" s="103"/>
      <c r="CV408" s="103"/>
      <c r="CW408" s="103"/>
      <c r="CX408" s="103"/>
      <c r="CY408" s="103"/>
      <c r="CZ408" s="103"/>
      <c r="DA408" s="103"/>
      <c r="DB408" s="103"/>
      <c r="DC408" s="103"/>
      <c r="DD408" s="103"/>
      <c r="DE408" s="103"/>
      <c r="DF408" s="103"/>
      <c r="DG408" s="103"/>
      <c r="DH408" s="103"/>
      <c r="DJ408" s="72"/>
      <c r="DK408" s="72"/>
      <c r="DL408" s="72"/>
      <c r="DM408" s="72"/>
      <c r="DN408" s="72"/>
    </row>
    <row r="409" spans="2:118" ht="8.25" customHeight="1" x14ac:dyDescent="0.2">
      <c r="B409" s="76"/>
      <c r="C409" s="76"/>
      <c r="D409" s="76"/>
      <c r="E409" s="76"/>
      <c r="F409" s="76"/>
      <c r="G409" s="76"/>
      <c r="H409" s="76"/>
      <c r="I409" s="76"/>
      <c r="J409" s="76"/>
      <c r="K409" s="76"/>
      <c r="L409" s="76"/>
      <c r="M409" s="69"/>
      <c r="N409" s="69"/>
      <c r="O409" s="69"/>
      <c r="P409" s="69"/>
      <c r="Q409" s="69"/>
      <c r="R409" s="69"/>
      <c r="S409" s="69"/>
      <c r="T409" s="69"/>
      <c r="U409" s="69"/>
      <c r="V409" s="69"/>
      <c r="W409" s="69"/>
      <c r="X409" s="69"/>
      <c r="Y409" s="69"/>
      <c r="Z409" s="69"/>
      <c r="AA409" s="69"/>
      <c r="AB409" s="69"/>
      <c r="AC409" s="69"/>
      <c r="AD409" s="69"/>
      <c r="AE409" s="69"/>
      <c r="AF409" s="69"/>
      <c r="AG409" s="69"/>
      <c r="AH409" s="76"/>
      <c r="AI409" s="76"/>
      <c r="AJ409" s="76"/>
      <c r="AK409" s="76"/>
      <c r="AL409" s="76"/>
      <c r="AM409" s="76"/>
      <c r="AN409" s="76"/>
      <c r="AO409" s="76"/>
      <c r="AP409" s="76"/>
      <c r="AQ409" s="76"/>
      <c r="AR409" s="76"/>
      <c r="AS409" s="103"/>
      <c r="AT409" s="103"/>
      <c r="AU409" s="103"/>
      <c r="AV409" s="103"/>
      <c r="AW409" s="103"/>
      <c r="AX409" s="103"/>
      <c r="AY409" s="103"/>
      <c r="AZ409" s="103"/>
      <c r="BA409" s="103"/>
      <c r="BB409" s="103"/>
      <c r="BC409" s="103"/>
      <c r="BD409" s="103"/>
      <c r="BE409" s="103"/>
      <c r="BF409" s="103"/>
      <c r="BG409" s="103"/>
      <c r="BH409" s="103"/>
      <c r="BI409" s="103"/>
      <c r="BJ409" s="103"/>
      <c r="BK409" s="103"/>
      <c r="BL409" s="103"/>
      <c r="BM409" s="103"/>
      <c r="BN409" s="103"/>
      <c r="BO409" s="103"/>
      <c r="BP409" s="103"/>
      <c r="BQ409" s="103"/>
      <c r="BR409" s="103"/>
      <c r="BS409" s="103"/>
      <c r="BT409" s="103"/>
      <c r="BU409" s="103"/>
      <c r="BV409" s="103"/>
      <c r="BW409" s="103"/>
      <c r="BX409" s="103"/>
      <c r="BY409" s="103"/>
      <c r="BZ409" s="103"/>
      <c r="CA409" s="103"/>
      <c r="CB409" s="103"/>
      <c r="CC409" s="103"/>
      <c r="CD409" s="103"/>
      <c r="CE409" s="103"/>
      <c r="CF409" s="103"/>
      <c r="CG409" s="103"/>
      <c r="CH409" s="103"/>
      <c r="CI409" s="103"/>
      <c r="CJ409" s="103"/>
      <c r="CK409" s="103"/>
      <c r="CL409" s="103"/>
      <c r="CM409" s="103"/>
      <c r="CN409" s="103"/>
      <c r="CO409" s="103"/>
      <c r="CP409" s="103"/>
      <c r="CQ409" s="103"/>
      <c r="CR409" s="103"/>
      <c r="CS409" s="103"/>
      <c r="CT409" s="103"/>
      <c r="CU409" s="103"/>
      <c r="CV409" s="103"/>
      <c r="CW409" s="103"/>
      <c r="CX409" s="103"/>
      <c r="CY409" s="103"/>
      <c r="CZ409" s="103"/>
      <c r="DA409" s="103"/>
      <c r="DB409" s="103"/>
      <c r="DC409" s="103"/>
      <c r="DD409" s="103"/>
      <c r="DE409" s="103"/>
      <c r="DF409" s="103"/>
      <c r="DG409" s="103"/>
      <c r="DH409" s="103"/>
      <c r="DJ409" s="72"/>
      <c r="DK409" s="72"/>
      <c r="DL409" s="72"/>
      <c r="DM409" s="72"/>
      <c r="DN409" s="72"/>
    </row>
    <row r="410" spans="2:118" ht="8.25" customHeight="1" x14ac:dyDescent="0.2">
      <c r="B410" s="76"/>
      <c r="C410" s="76"/>
      <c r="D410" s="76"/>
      <c r="E410" s="76"/>
      <c r="F410" s="76"/>
      <c r="G410" s="76"/>
      <c r="H410" s="76"/>
      <c r="I410" s="76"/>
      <c r="J410" s="76"/>
      <c r="K410" s="76"/>
      <c r="L410" s="76"/>
      <c r="M410" s="69"/>
      <c r="N410" s="69"/>
      <c r="O410" s="69"/>
      <c r="P410" s="69"/>
      <c r="Q410" s="69"/>
      <c r="R410" s="69"/>
      <c r="S410" s="69"/>
      <c r="T410" s="69"/>
      <c r="U410" s="69"/>
      <c r="V410" s="69"/>
      <c r="W410" s="69"/>
      <c r="X410" s="69"/>
      <c r="Y410" s="69"/>
      <c r="Z410" s="69"/>
      <c r="AA410" s="69"/>
      <c r="AB410" s="69"/>
      <c r="AC410" s="69"/>
      <c r="AD410" s="69"/>
      <c r="AE410" s="69"/>
      <c r="AF410" s="69"/>
      <c r="AG410" s="69"/>
      <c r="AH410" s="76"/>
      <c r="AI410" s="76"/>
      <c r="AJ410" s="76"/>
      <c r="AK410" s="76"/>
      <c r="AL410" s="76"/>
      <c r="AM410" s="76"/>
      <c r="AN410" s="76"/>
      <c r="AO410" s="76"/>
      <c r="AP410" s="76"/>
      <c r="AQ410" s="76"/>
      <c r="AR410" s="76"/>
      <c r="AS410" s="103"/>
      <c r="AT410" s="103"/>
      <c r="AU410" s="103"/>
      <c r="AV410" s="103"/>
      <c r="AW410" s="103"/>
      <c r="AX410" s="103"/>
      <c r="AY410" s="103"/>
      <c r="AZ410" s="103"/>
      <c r="BA410" s="103"/>
      <c r="BB410" s="103"/>
      <c r="BC410" s="103"/>
      <c r="BD410" s="103"/>
      <c r="BE410" s="103"/>
      <c r="BF410" s="103"/>
      <c r="BG410" s="103"/>
      <c r="BH410" s="103"/>
      <c r="BI410" s="103"/>
      <c r="BJ410" s="103"/>
      <c r="BK410" s="103"/>
      <c r="BL410" s="103"/>
      <c r="BM410" s="103"/>
      <c r="BN410" s="103"/>
      <c r="BO410" s="103"/>
      <c r="BP410" s="103"/>
      <c r="BQ410" s="103"/>
      <c r="BR410" s="103"/>
      <c r="BS410" s="103"/>
      <c r="BT410" s="103"/>
      <c r="BU410" s="103"/>
      <c r="BV410" s="103"/>
      <c r="BW410" s="103"/>
      <c r="BX410" s="103"/>
      <c r="BY410" s="103"/>
      <c r="BZ410" s="103"/>
      <c r="CA410" s="103"/>
      <c r="CB410" s="103"/>
      <c r="CC410" s="103"/>
      <c r="CD410" s="103"/>
      <c r="CE410" s="103"/>
      <c r="CF410" s="103"/>
      <c r="CG410" s="103"/>
      <c r="CH410" s="103"/>
      <c r="CI410" s="103"/>
      <c r="CJ410" s="103"/>
      <c r="CK410" s="103"/>
      <c r="CL410" s="103"/>
      <c r="CM410" s="103"/>
      <c r="CN410" s="103"/>
      <c r="CO410" s="103"/>
      <c r="CP410" s="103"/>
      <c r="CQ410" s="103"/>
      <c r="CR410" s="103"/>
      <c r="CS410" s="103"/>
      <c r="CT410" s="103"/>
      <c r="CU410" s="103"/>
      <c r="CV410" s="103"/>
      <c r="CW410" s="103"/>
      <c r="CX410" s="103"/>
      <c r="CY410" s="103"/>
      <c r="CZ410" s="103"/>
      <c r="DA410" s="103"/>
      <c r="DB410" s="103"/>
      <c r="DC410" s="103"/>
      <c r="DD410" s="103"/>
      <c r="DE410" s="103"/>
      <c r="DF410" s="103"/>
      <c r="DG410" s="103"/>
      <c r="DH410" s="103"/>
      <c r="DJ410" s="72"/>
      <c r="DK410" s="72"/>
      <c r="DL410" s="72"/>
      <c r="DM410" s="72"/>
      <c r="DN410" s="72"/>
    </row>
    <row r="411" spans="2:118" ht="8.25" customHeight="1" x14ac:dyDescent="0.2">
      <c r="B411" s="76"/>
      <c r="C411" s="76"/>
      <c r="D411" s="76"/>
      <c r="E411" s="76"/>
      <c r="F411" s="76"/>
      <c r="G411" s="76"/>
      <c r="H411" s="76"/>
      <c r="I411" s="76"/>
      <c r="J411" s="76"/>
      <c r="K411" s="76"/>
      <c r="L411" s="76"/>
      <c r="M411" s="69"/>
      <c r="N411" s="69"/>
      <c r="O411" s="69"/>
      <c r="P411" s="69"/>
      <c r="Q411" s="69"/>
      <c r="R411" s="69"/>
      <c r="S411" s="69"/>
      <c r="T411" s="69"/>
      <c r="U411" s="69"/>
      <c r="V411" s="69"/>
      <c r="W411" s="69"/>
      <c r="X411" s="69"/>
      <c r="Y411" s="69"/>
      <c r="Z411" s="69"/>
      <c r="AA411" s="69"/>
      <c r="AB411" s="69"/>
      <c r="AC411" s="69"/>
      <c r="AD411" s="69"/>
      <c r="AE411" s="69"/>
      <c r="AF411" s="69"/>
      <c r="AG411" s="69"/>
      <c r="AH411" s="76"/>
      <c r="AI411" s="76"/>
      <c r="AJ411" s="76"/>
      <c r="AK411" s="76"/>
      <c r="AL411" s="76"/>
      <c r="AM411" s="76"/>
      <c r="AN411" s="76"/>
      <c r="AO411" s="76"/>
      <c r="AP411" s="76"/>
      <c r="AQ411" s="76"/>
      <c r="AR411" s="76"/>
      <c r="AS411" s="103"/>
      <c r="AT411" s="103"/>
      <c r="AU411" s="103"/>
      <c r="AV411" s="103"/>
      <c r="AW411" s="103"/>
      <c r="AX411" s="103"/>
      <c r="AY411" s="103"/>
      <c r="AZ411" s="103"/>
      <c r="BA411" s="103"/>
      <c r="BB411" s="103"/>
      <c r="BC411" s="103"/>
      <c r="BD411" s="103"/>
      <c r="BE411" s="103"/>
      <c r="BF411" s="103"/>
      <c r="BG411" s="103"/>
      <c r="BH411" s="103"/>
      <c r="BI411" s="103"/>
      <c r="BJ411" s="103"/>
      <c r="BK411" s="103"/>
      <c r="BL411" s="103"/>
      <c r="BM411" s="103"/>
      <c r="BN411" s="103"/>
      <c r="BO411" s="103"/>
      <c r="BP411" s="103"/>
      <c r="BQ411" s="103"/>
      <c r="BR411" s="103"/>
      <c r="BS411" s="103"/>
      <c r="BT411" s="103"/>
      <c r="BU411" s="103"/>
      <c r="BV411" s="103"/>
      <c r="BW411" s="103"/>
      <c r="BX411" s="103"/>
      <c r="BY411" s="103"/>
      <c r="BZ411" s="103"/>
      <c r="CA411" s="103"/>
      <c r="CB411" s="103"/>
      <c r="CC411" s="103"/>
      <c r="CD411" s="103"/>
      <c r="CE411" s="103"/>
      <c r="CF411" s="103"/>
      <c r="CG411" s="103"/>
      <c r="CH411" s="103"/>
      <c r="CI411" s="103"/>
      <c r="CJ411" s="103"/>
      <c r="CK411" s="103"/>
      <c r="CL411" s="103"/>
      <c r="CM411" s="103"/>
      <c r="CN411" s="103"/>
      <c r="CO411" s="103"/>
      <c r="CP411" s="103"/>
      <c r="CQ411" s="103"/>
      <c r="CR411" s="103"/>
      <c r="CS411" s="103"/>
      <c r="CT411" s="103"/>
      <c r="CU411" s="103"/>
      <c r="CV411" s="103"/>
      <c r="CW411" s="103"/>
      <c r="CX411" s="103"/>
      <c r="CY411" s="103"/>
      <c r="CZ411" s="103"/>
      <c r="DA411" s="103"/>
      <c r="DB411" s="103"/>
      <c r="DC411" s="103"/>
      <c r="DD411" s="103"/>
      <c r="DE411" s="103"/>
      <c r="DF411" s="103"/>
      <c r="DG411" s="103"/>
      <c r="DH411" s="103"/>
      <c r="DJ411" s="72"/>
      <c r="DK411" s="72"/>
      <c r="DL411" s="72"/>
      <c r="DM411" s="72"/>
      <c r="DN411" s="72"/>
    </row>
    <row r="412" spans="2:118" ht="8.25" customHeight="1" x14ac:dyDescent="0.2">
      <c r="B412" s="76"/>
      <c r="C412" s="76"/>
      <c r="D412" s="76"/>
      <c r="E412" s="76"/>
      <c r="F412" s="76"/>
      <c r="G412" s="76"/>
      <c r="H412" s="76"/>
      <c r="I412" s="76"/>
      <c r="J412" s="76"/>
      <c r="K412" s="76"/>
      <c r="L412" s="76"/>
      <c r="M412" s="69"/>
      <c r="N412" s="69"/>
      <c r="O412" s="69"/>
      <c r="P412" s="69"/>
      <c r="Q412" s="69"/>
      <c r="R412" s="69"/>
      <c r="S412" s="69"/>
      <c r="T412" s="69"/>
      <c r="U412" s="69"/>
      <c r="V412" s="69"/>
      <c r="W412" s="69"/>
      <c r="X412" s="69"/>
      <c r="Y412" s="69"/>
      <c r="Z412" s="69"/>
      <c r="AA412" s="69"/>
      <c r="AB412" s="69"/>
      <c r="AC412" s="69"/>
      <c r="AD412" s="69"/>
      <c r="AE412" s="69"/>
      <c r="AF412" s="69"/>
      <c r="AG412" s="69"/>
      <c r="AH412" s="76"/>
      <c r="AI412" s="76"/>
      <c r="AJ412" s="76"/>
      <c r="AK412" s="76"/>
      <c r="AL412" s="76"/>
      <c r="AM412" s="76"/>
      <c r="AN412" s="76"/>
      <c r="AO412" s="76"/>
      <c r="AP412" s="76"/>
      <c r="AQ412" s="76"/>
      <c r="AR412" s="76"/>
      <c r="AS412" s="103"/>
      <c r="AT412" s="103"/>
      <c r="AU412" s="103"/>
      <c r="AV412" s="103"/>
      <c r="AW412" s="103"/>
      <c r="AX412" s="103"/>
      <c r="AY412" s="103"/>
      <c r="AZ412" s="103"/>
      <c r="BA412" s="103"/>
      <c r="BB412" s="103"/>
      <c r="BC412" s="103"/>
      <c r="BD412" s="103"/>
      <c r="BE412" s="103"/>
      <c r="BF412" s="103"/>
      <c r="BG412" s="103"/>
      <c r="BH412" s="103"/>
      <c r="BI412" s="103"/>
      <c r="BJ412" s="103"/>
      <c r="BK412" s="103"/>
      <c r="BL412" s="103"/>
      <c r="BM412" s="103"/>
      <c r="BN412" s="103"/>
      <c r="BO412" s="103"/>
      <c r="BP412" s="103"/>
      <c r="BQ412" s="103"/>
      <c r="BR412" s="103"/>
      <c r="BS412" s="103"/>
      <c r="BT412" s="103"/>
      <c r="BU412" s="103"/>
      <c r="BV412" s="103"/>
      <c r="BW412" s="103"/>
      <c r="BX412" s="103"/>
      <c r="BY412" s="103"/>
      <c r="BZ412" s="103"/>
      <c r="CA412" s="103"/>
      <c r="CB412" s="103"/>
      <c r="CC412" s="103"/>
      <c r="CD412" s="103"/>
      <c r="CE412" s="103"/>
      <c r="CF412" s="103"/>
      <c r="CG412" s="103"/>
      <c r="CH412" s="103"/>
      <c r="CI412" s="103"/>
      <c r="CJ412" s="103"/>
      <c r="CK412" s="103"/>
      <c r="CL412" s="103"/>
      <c r="CM412" s="103"/>
      <c r="CN412" s="103"/>
      <c r="CO412" s="103"/>
      <c r="CP412" s="103"/>
      <c r="CQ412" s="103"/>
      <c r="CR412" s="103"/>
      <c r="CS412" s="103"/>
      <c r="CT412" s="103"/>
      <c r="CU412" s="103"/>
      <c r="CV412" s="103"/>
      <c r="CW412" s="103"/>
      <c r="CX412" s="103"/>
      <c r="CY412" s="103"/>
      <c r="CZ412" s="103"/>
      <c r="DA412" s="103"/>
      <c r="DB412" s="103"/>
      <c r="DC412" s="103"/>
      <c r="DD412" s="103"/>
      <c r="DE412" s="103"/>
      <c r="DF412" s="103"/>
      <c r="DG412" s="103"/>
      <c r="DH412" s="103"/>
      <c r="DJ412" s="72"/>
      <c r="DK412" s="72"/>
      <c r="DL412" s="72"/>
      <c r="DM412" s="72"/>
      <c r="DN412" s="72"/>
    </row>
    <row r="413" spans="2:118" ht="8.25" customHeight="1" x14ac:dyDescent="0.2">
      <c r="B413" s="76"/>
      <c r="C413" s="76"/>
      <c r="D413" s="76"/>
      <c r="E413" s="76"/>
      <c r="F413" s="76"/>
      <c r="G413" s="76"/>
      <c r="H413" s="76"/>
      <c r="I413" s="76"/>
      <c r="J413" s="76"/>
      <c r="K413" s="76"/>
      <c r="L413" s="76"/>
      <c r="M413" s="69"/>
      <c r="N413" s="69"/>
      <c r="O413" s="69"/>
      <c r="P413" s="69"/>
      <c r="Q413" s="69"/>
      <c r="R413" s="69"/>
      <c r="S413" s="69"/>
      <c r="T413" s="69"/>
      <c r="U413" s="69"/>
      <c r="V413" s="69"/>
      <c r="W413" s="69"/>
      <c r="X413" s="69"/>
      <c r="Y413" s="69"/>
      <c r="Z413" s="69"/>
      <c r="AA413" s="69"/>
      <c r="AB413" s="69"/>
      <c r="AC413" s="69"/>
      <c r="AD413" s="69"/>
      <c r="AE413" s="69"/>
      <c r="AF413" s="69"/>
      <c r="AG413" s="69"/>
      <c r="AH413" s="76"/>
      <c r="AI413" s="76"/>
      <c r="AJ413" s="76"/>
      <c r="AK413" s="76"/>
      <c r="AL413" s="76"/>
      <c r="AM413" s="76"/>
      <c r="AN413" s="76"/>
      <c r="AO413" s="76"/>
      <c r="AP413" s="76"/>
      <c r="AQ413" s="76"/>
      <c r="AR413" s="76"/>
      <c r="AS413" s="103"/>
      <c r="AT413" s="103"/>
      <c r="AU413" s="103"/>
      <c r="AV413" s="103"/>
      <c r="AW413" s="103"/>
      <c r="AX413" s="103"/>
      <c r="AY413" s="103"/>
      <c r="AZ413" s="103"/>
      <c r="BA413" s="103"/>
      <c r="BB413" s="103"/>
      <c r="BC413" s="103"/>
      <c r="BD413" s="103"/>
      <c r="BE413" s="103"/>
      <c r="BF413" s="103"/>
      <c r="BG413" s="103"/>
      <c r="BH413" s="103"/>
      <c r="BI413" s="103"/>
      <c r="BJ413" s="103"/>
      <c r="BK413" s="103"/>
      <c r="BL413" s="103"/>
      <c r="BM413" s="103"/>
      <c r="BN413" s="103"/>
      <c r="BO413" s="103"/>
      <c r="BP413" s="103"/>
      <c r="BQ413" s="103"/>
      <c r="BR413" s="103"/>
      <c r="BS413" s="103"/>
      <c r="BT413" s="103"/>
      <c r="BU413" s="103"/>
      <c r="BV413" s="103"/>
      <c r="BW413" s="103"/>
      <c r="BX413" s="103"/>
      <c r="BY413" s="103"/>
      <c r="BZ413" s="103"/>
      <c r="CA413" s="103"/>
      <c r="CB413" s="103"/>
      <c r="CC413" s="103"/>
      <c r="CD413" s="103"/>
      <c r="CE413" s="103"/>
      <c r="CF413" s="103"/>
      <c r="CG413" s="103"/>
      <c r="CH413" s="103"/>
      <c r="CI413" s="103"/>
      <c r="CJ413" s="103"/>
      <c r="CK413" s="103"/>
      <c r="CL413" s="103"/>
      <c r="CM413" s="103"/>
      <c r="CN413" s="103"/>
      <c r="CO413" s="103"/>
      <c r="CP413" s="103"/>
      <c r="CQ413" s="103"/>
      <c r="CR413" s="103"/>
      <c r="CS413" s="103"/>
      <c r="CT413" s="103"/>
      <c r="CU413" s="103"/>
      <c r="CV413" s="103"/>
      <c r="CW413" s="103"/>
      <c r="CX413" s="103"/>
      <c r="CY413" s="103"/>
      <c r="CZ413" s="103"/>
      <c r="DA413" s="103"/>
      <c r="DB413" s="103"/>
      <c r="DC413" s="103"/>
      <c r="DD413" s="103"/>
      <c r="DE413" s="103"/>
      <c r="DF413" s="103"/>
      <c r="DG413" s="103"/>
      <c r="DH413" s="103"/>
      <c r="DJ413" s="72"/>
      <c r="DK413" s="72"/>
      <c r="DL413" s="72"/>
      <c r="DM413" s="72"/>
      <c r="DN413" s="72"/>
    </row>
    <row r="414" spans="2:118" ht="8.25" customHeight="1" x14ac:dyDescent="0.2">
      <c r="B414" s="76"/>
      <c r="C414" s="76"/>
      <c r="D414" s="76"/>
      <c r="E414" s="76"/>
      <c r="F414" s="76"/>
      <c r="G414" s="76"/>
      <c r="H414" s="76"/>
      <c r="I414" s="76"/>
      <c r="J414" s="76"/>
      <c r="K414" s="76"/>
      <c r="L414" s="76"/>
      <c r="M414" s="69"/>
      <c r="N414" s="69"/>
      <c r="O414" s="69"/>
      <c r="P414" s="69"/>
      <c r="Q414" s="69"/>
      <c r="R414" s="69"/>
      <c r="S414" s="69"/>
      <c r="T414" s="69"/>
      <c r="U414" s="69"/>
      <c r="V414" s="69"/>
      <c r="W414" s="69"/>
      <c r="X414" s="69"/>
      <c r="Y414" s="69"/>
      <c r="Z414" s="69"/>
      <c r="AA414" s="69"/>
      <c r="AB414" s="69"/>
      <c r="AC414" s="69"/>
      <c r="AD414" s="69"/>
      <c r="AE414" s="69"/>
      <c r="AF414" s="69"/>
      <c r="AG414" s="69"/>
      <c r="AH414" s="76"/>
      <c r="AI414" s="76"/>
      <c r="AJ414" s="76"/>
      <c r="AK414" s="76"/>
      <c r="AL414" s="76"/>
      <c r="AM414" s="76"/>
      <c r="AN414" s="76"/>
      <c r="AO414" s="76"/>
      <c r="AP414" s="76"/>
      <c r="AQ414" s="76"/>
      <c r="AR414" s="76"/>
      <c r="AS414" s="103"/>
      <c r="AT414" s="103"/>
      <c r="AU414" s="103"/>
      <c r="AV414" s="103"/>
      <c r="AW414" s="103"/>
      <c r="AX414" s="103"/>
      <c r="AY414" s="103"/>
      <c r="AZ414" s="103"/>
      <c r="BA414" s="103"/>
      <c r="BB414" s="103"/>
      <c r="BC414" s="103"/>
      <c r="BD414" s="103"/>
      <c r="BE414" s="103"/>
      <c r="BF414" s="103"/>
      <c r="BG414" s="103"/>
      <c r="BH414" s="103"/>
      <c r="BI414" s="103"/>
      <c r="BJ414" s="103"/>
      <c r="BK414" s="103"/>
      <c r="BL414" s="103"/>
      <c r="BM414" s="103"/>
      <c r="BN414" s="103"/>
      <c r="BO414" s="103"/>
      <c r="BP414" s="103"/>
      <c r="BQ414" s="103"/>
      <c r="BR414" s="103"/>
      <c r="BS414" s="103"/>
      <c r="BT414" s="103"/>
      <c r="BU414" s="103"/>
      <c r="BV414" s="103"/>
      <c r="BW414" s="103"/>
      <c r="BX414" s="103"/>
      <c r="BY414" s="103"/>
      <c r="BZ414" s="103"/>
      <c r="CA414" s="103"/>
      <c r="CB414" s="103"/>
      <c r="CC414" s="103"/>
      <c r="CD414" s="103"/>
      <c r="CE414" s="103"/>
      <c r="CF414" s="103"/>
      <c r="CG414" s="103"/>
      <c r="CH414" s="103"/>
      <c r="CI414" s="103"/>
      <c r="CJ414" s="103"/>
      <c r="CK414" s="103"/>
      <c r="CL414" s="103"/>
      <c r="CM414" s="103"/>
      <c r="CN414" s="103"/>
      <c r="CO414" s="103"/>
      <c r="CP414" s="103"/>
      <c r="CQ414" s="103"/>
      <c r="CR414" s="103"/>
      <c r="CS414" s="103"/>
      <c r="CT414" s="103"/>
      <c r="CU414" s="103"/>
      <c r="CV414" s="103"/>
      <c r="CW414" s="103"/>
      <c r="CX414" s="103"/>
      <c r="CY414" s="103"/>
      <c r="CZ414" s="103"/>
      <c r="DA414" s="103"/>
      <c r="DB414" s="103"/>
      <c r="DC414" s="103"/>
      <c r="DD414" s="103"/>
      <c r="DE414" s="103"/>
      <c r="DF414" s="103"/>
      <c r="DG414" s="103"/>
      <c r="DH414" s="103"/>
      <c r="DJ414" s="72"/>
      <c r="DK414" s="72"/>
      <c r="DL414" s="72"/>
      <c r="DM414" s="72"/>
      <c r="DN414" s="72"/>
    </row>
    <row r="415" spans="2:118" ht="8.25" customHeight="1" x14ac:dyDescent="0.15">
      <c r="DJ415" s="72"/>
      <c r="DK415" s="72"/>
      <c r="DL415" s="72"/>
      <c r="DM415" s="72"/>
      <c r="DN415" s="72"/>
    </row>
    <row r="416" spans="2:118" ht="8.25" customHeight="1" x14ac:dyDescent="0.15">
      <c r="DJ416" s="72"/>
      <c r="DK416" s="72"/>
      <c r="DL416" s="72"/>
      <c r="DM416" s="72"/>
      <c r="DN416" s="72"/>
    </row>
    <row r="418" spans="1:113" ht="8.25" customHeight="1" x14ac:dyDescent="0.15">
      <c r="DI418" s="72"/>
    </row>
    <row r="419" spans="1:113" ht="8.25" customHeight="1" x14ac:dyDescent="0.15">
      <c r="DI419" s="72"/>
    </row>
    <row r="420" spans="1:113" ht="8.25" customHeight="1" x14ac:dyDescent="0.15">
      <c r="DI420" s="72"/>
    </row>
    <row r="421" spans="1:113" ht="8.25" customHeight="1" x14ac:dyDescent="0.15">
      <c r="DI421" s="72"/>
    </row>
    <row r="422" spans="1:113" ht="8.25" customHeight="1" x14ac:dyDescent="0.15">
      <c r="DI422" s="72"/>
    </row>
    <row r="423" spans="1:113" ht="8.25" customHeight="1" x14ac:dyDescent="0.15">
      <c r="DI423" s="72"/>
    </row>
    <row r="424" spans="1:113" ht="8.25" customHeight="1" x14ac:dyDescent="0.15">
      <c r="DI424" s="72"/>
    </row>
    <row r="427" spans="1:113" ht="8.25" customHeight="1" x14ac:dyDescent="0.15">
      <c r="A427" s="64"/>
    </row>
    <row r="428" spans="1:113" ht="8.25" customHeight="1" x14ac:dyDescent="0.15">
      <c r="A428" s="64"/>
    </row>
    <row r="429" spans="1:113" ht="8.25" customHeight="1" x14ac:dyDescent="0.15">
      <c r="A429" s="64"/>
    </row>
    <row r="430" spans="1:113" ht="8.25" customHeight="1" x14ac:dyDescent="0.15">
      <c r="A430" s="64"/>
    </row>
    <row r="431" spans="1:113" ht="8.25" customHeight="1" x14ac:dyDescent="0.15">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c r="AA431" s="110"/>
      <c r="AB431" s="110"/>
      <c r="AC431" s="110"/>
      <c r="AD431" s="110"/>
      <c r="AE431" s="110"/>
      <c r="AF431" s="110"/>
      <c r="AG431" s="110"/>
      <c r="AH431" s="110"/>
      <c r="AI431" s="110"/>
      <c r="AJ431" s="110"/>
      <c r="AK431" s="110"/>
      <c r="AL431" s="110"/>
      <c r="AM431" s="110"/>
      <c r="AN431" s="110"/>
      <c r="AO431" s="110"/>
      <c r="AP431" s="110"/>
      <c r="AQ431" s="110"/>
      <c r="AR431" s="110"/>
      <c r="AS431" s="110"/>
      <c r="AT431" s="110"/>
      <c r="AU431" s="110"/>
      <c r="AV431" s="110"/>
      <c r="AW431" s="110"/>
      <c r="AX431" s="110"/>
      <c r="AY431" s="110"/>
      <c r="AZ431" s="110"/>
      <c r="BA431" s="110"/>
      <c r="BB431" s="110"/>
      <c r="BC431" s="110"/>
      <c r="BD431" s="110"/>
      <c r="BE431" s="110"/>
      <c r="BF431" s="110"/>
      <c r="BG431" s="110"/>
      <c r="BH431" s="110"/>
      <c r="BI431" s="110"/>
      <c r="BJ431" s="110"/>
      <c r="BK431" s="110"/>
      <c r="BL431" s="110"/>
      <c r="BM431" s="110"/>
      <c r="BN431" s="110"/>
      <c r="BO431" s="110"/>
      <c r="BP431" s="110"/>
      <c r="BQ431" s="110"/>
      <c r="BR431" s="110"/>
      <c r="BS431" s="110"/>
      <c r="BT431" s="110"/>
      <c r="BU431" s="110"/>
      <c r="BV431" s="110"/>
      <c r="BW431" s="110"/>
      <c r="BX431" s="110"/>
      <c r="BY431" s="110"/>
      <c r="BZ431" s="110"/>
      <c r="CA431" s="80"/>
      <c r="CB431" s="80"/>
      <c r="CC431" s="80"/>
      <c r="CD431" s="80"/>
      <c r="CE431" s="80"/>
      <c r="CF431" s="80"/>
      <c r="CG431" s="80"/>
      <c r="CH431" s="80"/>
      <c r="CI431" s="80"/>
      <c r="CJ431" s="80"/>
      <c r="CK431" s="80"/>
      <c r="CL431" s="80"/>
      <c r="CM431" s="80"/>
      <c r="CN431" s="80"/>
      <c r="CO431" s="80"/>
      <c r="CP431" s="80"/>
      <c r="CQ431" s="80"/>
      <c r="CR431" s="80"/>
      <c r="CS431" s="80"/>
      <c r="CT431" s="80"/>
      <c r="CU431" s="80"/>
      <c r="CV431" s="80"/>
      <c r="CW431" s="80"/>
      <c r="CX431" s="80"/>
      <c r="CY431" s="80"/>
      <c r="CZ431" s="80"/>
      <c r="DA431" s="80"/>
      <c r="DB431" s="80"/>
      <c r="DC431" s="80"/>
      <c r="DD431" s="80"/>
      <c r="DE431" s="80"/>
      <c r="DF431" s="80"/>
      <c r="DG431" s="80"/>
      <c r="DH431" s="80"/>
    </row>
    <row r="432" spans="1:113" ht="8.25" customHeight="1" x14ac:dyDescent="0.15">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c r="AA432" s="110"/>
      <c r="AB432" s="110"/>
      <c r="AC432" s="110"/>
      <c r="AD432" s="110"/>
      <c r="AE432" s="110"/>
      <c r="AF432" s="110"/>
      <c r="AG432" s="110"/>
      <c r="AH432" s="110"/>
      <c r="AI432" s="110"/>
      <c r="AJ432" s="110"/>
      <c r="AK432" s="110"/>
      <c r="AL432" s="110"/>
      <c r="AM432" s="110"/>
      <c r="AN432" s="110"/>
      <c r="AO432" s="110"/>
      <c r="AP432" s="110"/>
      <c r="AQ432" s="110"/>
      <c r="AR432" s="110"/>
      <c r="AS432" s="110"/>
      <c r="AT432" s="110"/>
      <c r="AU432" s="110"/>
      <c r="AV432" s="110"/>
      <c r="AW432" s="110"/>
      <c r="AX432" s="110"/>
      <c r="AY432" s="110"/>
      <c r="AZ432" s="110"/>
      <c r="BA432" s="110"/>
      <c r="BB432" s="110"/>
      <c r="BC432" s="110"/>
      <c r="BD432" s="110"/>
      <c r="BE432" s="110"/>
      <c r="BF432" s="110"/>
      <c r="BG432" s="110"/>
      <c r="BH432" s="110"/>
      <c r="BI432" s="110"/>
      <c r="BJ432" s="110"/>
      <c r="BK432" s="110"/>
      <c r="BL432" s="110"/>
      <c r="BM432" s="110"/>
      <c r="BN432" s="110"/>
      <c r="BO432" s="110"/>
      <c r="BP432" s="110"/>
      <c r="BQ432" s="110"/>
      <c r="BR432" s="110"/>
      <c r="BS432" s="110"/>
      <c r="BT432" s="110"/>
      <c r="BU432" s="110"/>
      <c r="BV432" s="110"/>
      <c r="BW432" s="110"/>
      <c r="BX432" s="110"/>
      <c r="BY432" s="110"/>
      <c r="BZ432" s="110"/>
      <c r="CA432" s="80"/>
      <c r="CB432" s="80"/>
      <c r="CC432" s="80"/>
      <c r="CD432" s="80"/>
      <c r="CE432" s="80"/>
      <c r="CF432" s="80"/>
      <c r="CG432" s="80"/>
      <c r="CH432" s="80"/>
      <c r="CI432" s="80"/>
      <c r="CJ432" s="80"/>
      <c r="CK432" s="80"/>
      <c r="CL432" s="80"/>
      <c r="CM432" s="80"/>
      <c r="CN432" s="80"/>
      <c r="CO432" s="80"/>
      <c r="CP432" s="80"/>
      <c r="CQ432" s="80"/>
      <c r="CR432" s="80"/>
      <c r="CS432" s="80"/>
      <c r="CT432" s="80"/>
      <c r="CU432" s="80"/>
      <c r="CV432" s="80"/>
      <c r="CW432" s="80"/>
      <c r="CX432" s="80"/>
      <c r="CY432" s="80"/>
      <c r="CZ432" s="80"/>
      <c r="DA432" s="80"/>
      <c r="DB432" s="80"/>
      <c r="DC432" s="80"/>
      <c r="DD432" s="80"/>
      <c r="DE432" s="80"/>
      <c r="DF432" s="80"/>
      <c r="DG432" s="80"/>
      <c r="DH432" s="80"/>
    </row>
    <row r="452" spans="1:1" s="65" customFormat="1" ht="8.25" customHeight="1" x14ac:dyDescent="0.15">
      <c r="A452" s="75"/>
    </row>
    <row r="453" spans="1:1" s="65" customFormat="1" ht="8.25" customHeight="1" x14ac:dyDescent="0.15">
      <c r="A453" s="75"/>
    </row>
    <row r="454" spans="1:1" s="65" customFormat="1" ht="8.25" customHeight="1" x14ac:dyDescent="0.15">
      <c r="A454" s="75"/>
    </row>
    <row r="455" spans="1:1" s="65" customFormat="1" ht="8.25" customHeight="1" x14ac:dyDescent="0.15">
      <c r="A455" s="75"/>
    </row>
    <row r="456" spans="1:1" s="65" customFormat="1" ht="8.25" customHeight="1" x14ac:dyDescent="0.15">
      <c r="A456" s="75"/>
    </row>
    <row r="457" spans="1:1" s="65" customFormat="1" ht="8.25" customHeight="1" x14ac:dyDescent="0.15">
      <c r="A457" s="75"/>
    </row>
    <row r="458" spans="1:1" s="65" customFormat="1" ht="8.25" customHeight="1" x14ac:dyDescent="0.15">
      <c r="A458" s="75"/>
    </row>
    <row r="459" spans="1:1" s="65" customFormat="1" ht="8.25" customHeight="1" x14ac:dyDescent="0.15">
      <c r="A459" s="75"/>
    </row>
    <row r="460" spans="1:1" s="65" customFormat="1" ht="8.25" customHeight="1" x14ac:dyDescent="0.15">
      <c r="A460" s="75"/>
    </row>
    <row r="461" spans="1:1" s="65" customFormat="1" ht="8.25" customHeight="1" x14ac:dyDescent="0.15">
      <c r="A461" s="75"/>
    </row>
    <row r="462" spans="1:1" s="65" customFormat="1" ht="8.25" customHeight="1" x14ac:dyDescent="0.15">
      <c r="A462" s="75"/>
    </row>
    <row r="463" spans="1:1" s="65" customFormat="1" ht="8.25" customHeight="1" x14ac:dyDescent="0.15">
      <c r="A463" s="75"/>
    </row>
    <row r="464" spans="1:1" s="65" customFormat="1" ht="8.25" customHeight="1" x14ac:dyDescent="0.15">
      <c r="A464" s="75"/>
    </row>
    <row r="465" spans="1:1" s="65" customFormat="1" ht="8.25" customHeight="1" x14ac:dyDescent="0.15">
      <c r="A465" s="75"/>
    </row>
    <row r="466" spans="1:1" s="65" customFormat="1" ht="8.25" customHeight="1" x14ac:dyDescent="0.15">
      <c r="A466" s="75"/>
    </row>
    <row r="467" spans="1:1" s="65" customFormat="1" ht="8.25" customHeight="1" x14ac:dyDescent="0.15">
      <c r="A467" s="75"/>
    </row>
    <row r="468" spans="1:1" s="65" customFormat="1" ht="8.25" customHeight="1" x14ac:dyDescent="0.15">
      <c r="A468" s="75"/>
    </row>
    <row r="469" spans="1:1" s="65" customFormat="1" ht="8.25" customHeight="1" x14ac:dyDescent="0.15">
      <c r="A469" s="75"/>
    </row>
    <row r="470" spans="1:1" s="65" customFormat="1" ht="8.25" customHeight="1" x14ac:dyDescent="0.15">
      <c r="A470" s="75"/>
    </row>
    <row r="471" spans="1:1" s="65" customFormat="1" ht="8.25" customHeight="1" x14ac:dyDescent="0.15">
      <c r="A471" s="75"/>
    </row>
    <row r="472" spans="1:1" s="65" customFormat="1" ht="8.25" customHeight="1" x14ac:dyDescent="0.15">
      <c r="A472" s="75"/>
    </row>
    <row r="473" spans="1:1" s="65" customFormat="1" ht="8.25" customHeight="1" x14ac:dyDescent="0.15">
      <c r="A473" s="75"/>
    </row>
    <row r="474" spans="1:1" s="65" customFormat="1" ht="8.25" customHeight="1" x14ac:dyDescent="0.15">
      <c r="A474" s="75"/>
    </row>
    <row r="475" spans="1:1" s="65" customFormat="1" ht="8.25" customHeight="1" x14ac:dyDescent="0.15">
      <c r="A475" s="75"/>
    </row>
    <row r="476" spans="1:1" s="65" customFormat="1" ht="8.25" customHeight="1" x14ac:dyDescent="0.15">
      <c r="A476" s="75"/>
    </row>
    <row r="477" spans="1:1" s="65" customFormat="1" ht="8.25" customHeight="1" x14ac:dyDescent="0.15">
      <c r="A477" s="75"/>
    </row>
    <row r="478" spans="1:1" s="65" customFormat="1" ht="8.25" customHeight="1" x14ac:dyDescent="0.15">
      <c r="A478" s="75"/>
    </row>
    <row r="479" spans="1:1" s="65" customFormat="1" ht="8.25" customHeight="1" x14ac:dyDescent="0.15">
      <c r="A479" s="75"/>
    </row>
    <row r="480" spans="1:1" s="65" customFormat="1" ht="8.25" customHeight="1" x14ac:dyDescent="0.15">
      <c r="A480" s="75"/>
    </row>
    <row r="481" spans="1:126" s="65" customFormat="1" ht="8.25" customHeight="1" x14ac:dyDescent="0.15">
      <c r="A481" s="75"/>
    </row>
    <row r="482" spans="1:126" s="65" customFormat="1" ht="8.25" customHeight="1" x14ac:dyDescent="0.15"/>
    <row r="483" spans="1:126" s="65" customFormat="1" ht="8.25" customHeight="1" x14ac:dyDescent="0.15"/>
    <row r="484" spans="1:126" s="65" customFormat="1" ht="8.25" customHeight="1" x14ac:dyDescent="0.15"/>
    <row r="485" spans="1:126" s="65" customFormat="1" ht="8.25" customHeight="1" x14ac:dyDescent="0.15"/>
    <row r="486" spans="1:126" ht="8.25" customHeight="1" x14ac:dyDescent="0.15">
      <c r="A486" s="64"/>
    </row>
    <row r="487" spans="1:126" ht="8.25" customHeight="1" x14ac:dyDescent="0.15">
      <c r="A487" s="64"/>
    </row>
    <row r="488" spans="1:126" ht="8.25" customHeight="1" x14ac:dyDescent="0.15">
      <c r="A488" s="64"/>
    </row>
    <row r="489" spans="1:126" ht="8.25" customHeight="1" x14ac:dyDescent="0.15">
      <c r="A489" s="64"/>
      <c r="DJ489" s="92"/>
      <c r="DK489" s="92"/>
      <c r="DL489" s="92"/>
      <c r="DM489" s="93"/>
      <c r="DN489" s="93"/>
      <c r="DO489" s="93"/>
      <c r="DP489" s="93"/>
      <c r="DQ489" s="93"/>
    </row>
    <row r="490" spans="1:126" ht="8.25" customHeight="1" x14ac:dyDescent="0.2">
      <c r="B490" s="76"/>
      <c r="C490" s="76"/>
      <c r="D490" s="76"/>
      <c r="E490" s="76"/>
      <c r="F490" s="76"/>
      <c r="G490" s="76"/>
      <c r="H490" s="76"/>
      <c r="I490" s="76"/>
      <c r="J490" s="83"/>
      <c r="K490" s="83"/>
      <c r="L490" s="83"/>
      <c r="M490" s="74"/>
      <c r="N490" s="74"/>
      <c r="O490" s="74"/>
      <c r="P490" s="81"/>
      <c r="Q490" s="81"/>
      <c r="R490" s="81"/>
      <c r="S490" s="81"/>
      <c r="T490" s="81"/>
      <c r="U490" s="81"/>
      <c r="V490" s="81"/>
      <c r="W490" s="81"/>
      <c r="X490" s="81"/>
      <c r="Y490" s="81"/>
      <c r="Z490" s="81"/>
      <c r="AA490" s="81"/>
      <c r="AB490" s="81"/>
      <c r="AC490" s="74"/>
      <c r="AD490" s="74"/>
      <c r="AE490" s="74"/>
      <c r="AF490" s="81"/>
      <c r="AG490" s="81"/>
      <c r="AH490" s="81"/>
      <c r="AI490" s="81"/>
      <c r="AJ490" s="81"/>
      <c r="AK490" s="81"/>
      <c r="AL490" s="81"/>
      <c r="AM490" s="81"/>
      <c r="AN490" s="81"/>
      <c r="AO490" s="81"/>
      <c r="AP490" s="81"/>
      <c r="AQ490" s="81"/>
      <c r="AR490" s="81"/>
      <c r="AS490" s="74"/>
      <c r="AT490" s="74"/>
      <c r="AU490" s="74"/>
      <c r="AV490" s="81"/>
      <c r="AW490" s="81"/>
      <c r="AX490" s="81"/>
      <c r="AY490" s="81"/>
      <c r="AZ490" s="81"/>
      <c r="BA490" s="81"/>
      <c r="BB490" s="81"/>
      <c r="BC490" s="81"/>
      <c r="BD490" s="81"/>
      <c r="BE490" s="81"/>
      <c r="BF490" s="81"/>
      <c r="BG490" s="81"/>
      <c r="BH490" s="81"/>
      <c r="BI490" s="74"/>
      <c r="BJ490" s="74"/>
      <c r="BK490" s="74"/>
      <c r="BL490" s="81"/>
      <c r="BM490" s="81"/>
      <c r="BN490" s="81"/>
      <c r="BO490" s="81"/>
      <c r="BP490" s="81"/>
      <c r="BQ490" s="81"/>
      <c r="BR490" s="81"/>
      <c r="BS490" s="81"/>
      <c r="BT490" s="81"/>
      <c r="BU490" s="81"/>
      <c r="BV490" s="81"/>
      <c r="BW490" s="81"/>
      <c r="BX490" s="81"/>
      <c r="BY490" s="74"/>
      <c r="BZ490" s="74"/>
      <c r="CA490" s="74"/>
      <c r="CB490" s="81"/>
      <c r="CC490" s="81"/>
      <c r="CD490" s="81"/>
      <c r="CE490" s="81"/>
      <c r="CF490" s="81"/>
      <c r="CG490" s="81"/>
      <c r="CH490" s="81"/>
      <c r="CI490" s="81"/>
      <c r="CJ490" s="81"/>
      <c r="CK490" s="81"/>
      <c r="CL490" s="81"/>
      <c r="CM490" s="81"/>
      <c r="CN490" s="81"/>
      <c r="CO490" s="80"/>
      <c r="CP490" s="80"/>
      <c r="CQ490" s="80"/>
      <c r="CR490" s="80"/>
      <c r="CS490" s="75"/>
      <c r="CT490" s="75"/>
      <c r="CU490" s="75"/>
      <c r="CV490" s="75"/>
      <c r="CW490" s="75"/>
      <c r="CX490" s="75"/>
      <c r="CY490" s="75"/>
      <c r="CZ490" s="75"/>
      <c r="DA490" s="75"/>
      <c r="DB490" s="75"/>
      <c r="DC490" s="75"/>
      <c r="DD490" s="75"/>
      <c r="DJ490" s="91"/>
      <c r="DK490" s="88"/>
      <c r="DL490" s="88"/>
      <c r="DM490" s="88"/>
      <c r="DN490" s="88"/>
      <c r="DO490" s="92"/>
      <c r="DP490" s="92"/>
      <c r="DQ490" s="92"/>
      <c r="DR490" s="93"/>
      <c r="DS490" s="93"/>
      <c r="DT490" s="93"/>
      <c r="DU490" s="93"/>
      <c r="DV490" s="93"/>
    </row>
    <row r="491" spans="1:126" ht="8.25" customHeight="1" x14ac:dyDescent="0.2">
      <c r="B491" s="76"/>
      <c r="C491" s="76"/>
      <c r="D491" s="76"/>
      <c r="E491" s="76"/>
      <c r="F491" s="76"/>
      <c r="G491" s="76"/>
      <c r="H491" s="76"/>
      <c r="I491" s="76"/>
      <c r="J491" s="83"/>
      <c r="K491" s="83"/>
      <c r="L491" s="83"/>
      <c r="M491" s="74"/>
      <c r="N491" s="74"/>
      <c r="O491" s="74"/>
      <c r="P491" s="81"/>
      <c r="Q491" s="81"/>
      <c r="R491" s="81"/>
      <c r="S491" s="81"/>
      <c r="T491" s="81"/>
      <c r="U491" s="81"/>
      <c r="V491" s="81"/>
      <c r="W491" s="81"/>
      <c r="X491" s="81"/>
      <c r="Y491" s="81"/>
      <c r="Z491" s="81"/>
      <c r="AA491" s="81"/>
      <c r="AB491" s="81"/>
      <c r="AC491" s="74"/>
      <c r="AD491" s="74"/>
      <c r="AE491" s="74"/>
      <c r="AF491" s="81"/>
      <c r="AG491" s="81"/>
      <c r="AH491" s="81"/>
      <c r="AI491" s="81"/>
      <c r="AJ491" s="81"/>
      <c r="AK491" s="81"/>
      <c r="AL491" s="81"/>
      <c r="AM491" s="81"/>
      <c r="AN491" s="81"/>
      <c r="AO491" s="81"/>
      <c r="AP491" s="81"/>
      <c r="AQ491" s="81"/>
      <c r="AR491" s="81"/>
      <c r="AS491" s="74"/>
      <c r="AT491" s="74"/>
      <c r="AU491" s="74"/>
      <c r="AV491" s="81"/>
      <c r="AW491" s="81"/>
      <c r="AX491" s="81"/>
      <c r="AY491" s="81"/>
      <c r="AZ491" s="81"/>
      <c r="BA491" s="81"/>
      <c r="BB491" s="81"/>
      <c r="BC491" s="81"/>
      <c r="BD491" s="81"/>
      <c r="BE491" s="81"/>
      <c r="BF491" s="81"/>
      <c r="BG491" s="81"/>
      <c r="BH491" s="81"/>
      <c r="BI491" s="74"/>
      <c r="BJ491" s="74"/>
      <c r="BK491" s="74"/>
      <c r="BL491" s="81"/>
      <c r="BM491" s="81"/>
      <c r="BN491" s="81"/>
      <c r="BO491" s="81"/>
      <c r="BP491" s="81"/>
      <c r="BQ491" s="81"/>
      <c r="BR491" s="81"/>
      <c r="BS491" s="81"/>
      <c r="BT491" s="81"/>
      <c r="BU491" s="81"/>
      <c r="BV491" s="81"/>
      <c r="BW491" s="81"/>
      <c r="BX491" s="81"/>
      <c r="BY491" s="74"/>
      <c r="BZ491" s="74"/>
      <c r="CA491" s="74"/>
      <c r="CB491" s="81"/>
      <c r="CC491" s="81"/>
      <c r="CD491" s="81"/>
      <c r="CE491" s="81"/>
      <c r="CF491" s="81"/>
      <c r="CG491" s="81"/>
      <c r="CH491" s="81"/>
      <c r="CI491" s="81"/>
      <c r="CJ491" s="81"/>
      <c r="CK491" s="81"/>
      <c r="CL491" s="81"/>
      <c r="CM491" s="81"/>
      <c r="CN491" s="81"/>
      <c r="CO491" s="80"/>
      <c r="CP491" s="80"/>
      <c r="CQ491" s="80"/>
      <c r="CR491" s="80"/>
      <c r="CS491" s="75"/>
      <c r="CT491" s="75"/>
      <c r="CU491" s="75"/>
      <c r="CV491" s="75"/>
      <c r="CW491" s="75"/>
      <c r="CX491" s="75"/>
      <c r="CY491" s="75"/>
      <c r="CZ491" s="75"/>
      <c r="DA491" s="75"/>
      <c r="DB491" s="75"/>
      <c r="DC491" s="75"/>
      <c r="DD491" s="75"/>
      <c r="DJ491" s="91"/>
      <c r="DK491" s="88"/>
      <c r="DL491" s="88"/>
      <c r="DM491" s="88"/>
      <c r="DN491" s="88"/>
      <c r="DO491" s="92"/>
      <c r="DP491" s="92"/>
      <c r="DQ491" s="92"/>
      <c r="DR491" s="93"/>
      <c r="DS491" s="93"/>
      <c r="DT491" s="93"/>
      <c r="DU491" s="93"/>
      <c r="DV491" s="93"/>
    </row>
    <row r="492" spans="1:126" ht="8.25" customHeight="1" x14ac:dyDescent="0.2">
      <c r="B492" s="84"/>
      <c r="C492" s="84"/>
      <c r="D492" s="84"/>
      <c r="E492" s="84"/>
      <c r="F492" s="85"/>
      <c r="G492" s="85"/>
      <c r="H492" s="85"/>
      <c r="I492" s="85"/>
      <c r="J492" s="85"/>
      <c r="K492" s="85"/>
      <c r="L492" s="85"/>
      <c r="M492" s="85"/>
      <c r="N492" s="85"/>
      <c r="O492" s="85"/>
      <c r="P492" s="85"/>
      <c r="Q492" s="85"/>
      <c r="R492" s="85"/>
      <c r="S492" s="85"/>
      <c r="T492" s="85"/>
      <c r="U492" s="85"/>
      <c r="V492" s="85"/>
      <c r="W492" s="85"/>
      <c r="X492" s="85"/>
      <c r="Y492" s="85"/>
      <c r="Z492" s="85"/>
      <c r="AA492" s="65"/>
      <c r="AB492" s="65"/>
      <c r="AC492" s="65"/>
      <c r="AD492" s="65"/>
      <c r="AE492" s="65"/>
      <c r="AF492" s="65"/>
      <c r="AG492" s="65"/>
      <c r="AH492" s="65"/>
      <c r="AI492" s="65"/>
      <c r="AJ492" s="65"/>
      <c r="AK492" s="65"/>
      <c r="AL492" s="65"/>
      <c r="AM492" s="65"/>
      <c r="AN492" s="65"/>
      <c r="AO492" s="65"/>
      <c r="AP492" s="65"/>
      <c r="AQ492" s="65"/>
      <c r="AR492" s="65"/>
      <c r="AS492" s="65"/>
      <c r="AT492" s="65"/>
      <c r="AU492" s="65"/>
      <c r="AV492" s="65"/>
      <c r="AW492" s="65"/>
      <c r="AX492" s="65"/>
      <c r="AY492" s="65"/>
      <c r="AZ492" s="65"/>
      <c r="BA492" s="65"/>
      <c r="BB492" s="65"/>
      <c r="BC492" s="65"/>
      <c r="BD492" s="65"/>
      <c r="BE492" s="65"/>
      <c r="BF492" s="65"/>
      <c r="BG492" s="65"/>
      <c r="BH492" s="65"/>
      <c r="BI492" s="65"/>
      <c r="BJ492" s="65"/>
      <c r="BK492" s="65"/>
      <c r="BL492" s="65"/>
      <c r="BP492" s="68"/>
      <c r="BQ492" s="68"/>
      <c r="BR492" s="72"/>
      <c r="BS492" s="72"/>
      <c r="BT492" s="72"/>
      <c r="BU492" s="72"/>
      <c r="BV492" s="72"/>
      <c r="BW492" s="72"/>
      <c r="BX492" s="72"/>
      <c r="BY492" s="72"/>
      <c r="BZ492" s="72"/>
      <c r="CA492" s="72"/>
      <c r="CB492" s="72"/>
      <c r="CC492" s="72"/>
      <c r="CD492" s="72"/>
      <c r="CE492" s="72"/>
      <c r="CF492" s="72"/>
      <c r="CG492" s="72"/>
      <c r="CH492" s="72"/>
      <c r="CI492" s="72"/>
      <c r="CJ492" s="72"/>
      <c r="CK492" s="72"/>
      <c r="CL492" s="72"/>
      <c r="CM492" s="72"/>
      <c r="CN492" s="72"/>
      <c r="CO492" s="72"/>
      <c r="CP492" s="72"/>
      <c r="CQ492" s="72"/>
      <c r="CR492" s="72"/>
      <c r="CS492" s="72"/>
      <c r="CT492" s="72"/>
      <c r="CU492" s="72"/>
      <c r="CV492" s="72"/>
      <c r="CW492" s="72"/>
      <c r="CX492" s="72"/>
      <c r="CY492" s="72"/>
      <c r="CZ492" s="72"/>
      <c r="DA492" s="72"/>
      <c r="DB492" s="72"/>
      <c r="DC492" s="72"/>
      <c r="DD492" s="72"/>
      <c r="DE492" s="72"/>
      <c r="DF492" s="72"/>
      <c r="DG492" s="72"/>
      <c r="DH492" s="72"/>
      <c r="DJ492" s="91"/>
      <c r="DK492" s="88"/>
      <c r="DL492" s="88"/>
      <c r="DM492" s="88"/>
      <c r="DN492" s="88"/>
      <c r="DO492" s="92"/>
      <c r="DP492" s="92"/>
      <c r="DQ492" s="92"/>
      <c r="DR492" s="93"/>
      <c r="DS492" s="93"/>
      <c r="DT492" s="93"/>
      <c r="DU492" s="93"/>
      <c r="DV492" s="93"/>
    </row>
    <row r="493" spans="1:126" ht="8.25" customHeight="1" x14ac:dyDescent="0.1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c r="AA493" s="86"/>
      <c r="AB493" s="86"/>
      <c r="AC493" s="86"/>
      <c r="AD493" s="86"/>
      <c r="AE493" s="86"/>
      <c r="AF493" s="86"/>
      <c r="AG493" s="86"/>
      <c r="AH493" s="86"/>
      <c r="AI493" s="86"/>
      <c r="AJ493" s="86"/>
      <c r="AK493" s="86"/>
      <c r="AL493" s="86"/>
      <c r="AM493" s="86"/>
      <c r="AN493" s="86"/>
      <c r="AO493" s="86"/>
      <c r="AP493" s="86"/>
      <c r="AQ493" s="86"/>
      <c r="AR493" s="86"/>
      <c r="AS493" s="86"/>
      <c r="AT493" s="86"/>
      <c r="AU493" s="86"/>
      <c r="AV493" s="86"/>
      <c r="AW493" s="86"/>
      <c r="AX493" s="86"/>
      <c r="AY493" s="86"/>
      <c r="AZ493" s="86"/>
      <c r="BA493" s="86"/>
      <c r="BB493" s="86"/>
      <c r="BC493" s="86"/>
      <c r="BD493" s="86"/>
      <c r="BE493" s="86"/>
      <c r="BF493" s="86"/>
      <c r="BG493" s="86"/>
      <c r="BH493" s="86"/>
      <c r="BI493" s="86"/>
      <c r="BJ493" s="86"/>
      <c r="BK493" s="86"/>
      <c r="BL493" s="86"/>
      <c r="BM493" s="86"/>
      <c r="BN493" s="86"/>
      <c r="BO493" s="86"/>
      <c r="BP493" s="86"/>
      <c r="BQ493" s="86"/>
      <c r="BR493" s="86"/>
      <c r="BS493" s="86"/>
      <c r="BT493" s="86"/>
      <c r="BU493" s="86"/>
      <c r="BV493" s="86"/>
      <c r="BW493" s="86"/>
      <c r="BX493" s="86"/>
      <c r="BY493" s="86"/>
      <c r="BZ493" s="86"/>
      <c r="CA493" s="86"/>
      <c r="CB493" s="86"/>
      <c r="CC493" s="86"/>
      <c r="CD493" s="86"/>
      <c r="CE493" s="86"/>
      <c r="CF493" s="86"/>
      <c r="CG493" s="86"/>
      <c r="CH493" s="86"/>
      <c r="CI493" s="86"/>
      <c r="CJ493" s="86"/>
      <c r="CK493" s="86"/>
      <c r="CL493" s="86"/>
      <c r="CM493" s="86"/>
      <c r="CN493" s="86"/>
      <c r="CO493" s="86"/>
      <c r="CP493" s="86"/>
      <c r="CQ493" s="86"/>
      <c r="CR493" s="86"/>
      <c r="CS493" s="86"/>
      <c r="CT493" s="86"/>
      <c r="CU493" s="86"/>
      <c r="CV493" s="86"/>
      <c r="CW493" s="86"/>
      <c r="CX493" s="86"/>
      <c r="CY493" s="86"/>
      <c r="CZ493" s="86"/>
      <c r="DA493" s="86"/>
      <c r="DB493" s="86"/>
      <c r="DC493" s="86"/>
      <c r="DD493" s="86"/>
      <c r="DE493" s="86"/>
      <c r="DF493" s="86"/>
      <c r="DG493" s="86"/>
      <c r="DH493" s="86"/>
      <c r="DI493" s="86"/>
      <c r="DJ493" s="91"/>
      <c r="DK493" s="88"/>
      <c r="DL493" s="88"/>
      <c r="DM493" s="88"/>
      <c r="DN493" s="88"/>
      <c r="DO493" s="92"/>
      <c r="DP493" s="92"/>
      <c r="DQ493" s="92"/>
      <c r="DR493" s="93"/>
      <c r="DS493" s="93"/>
      <c r="DT493" s="93"/>
      <c r="DU493" s="93"/>
      <c r="DV493" s="93"/>
    </row>
    <row r="494" spans="1:126" ht="8.25" customHeight="1" x14ac:dyDescent="0.1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c r="AA494" s="86"/>
      <c r="AB494" s="86"/>
      <c r="AC494" s="86"/>
      <c r="AD494" s="86"/>
      <c r="AE494" s="86"/>
      <c r="AF494" s="86"/>
      <c r="AG494" s="86"/>
      <c r="AH494" s="86"/>
      <c r="AI494" s="86"/>
      <c r="AJ494" s="86"/>
      <c r="AK494" s="86"/>
      <c r="AL494" s="86"/>
      <c r="AM494" s="86"/>
      <c r="AN494" s="86"/>
      <c r="AO494" s="86"/>
      <c r="AP494" s="86"/>
      <c r="AQ494" s="86"/>
      <c r="AR494" s="86"/>
      <c r="AS494" s="86"/>
      <c r="AT494" s="86"/>
      <c r="AU494" s="86"/>
      <c r="AV494" s="86"/>
      <c r="AW494" s="86"/>
      <c r="AX494" s="86"/>
      <c r="AY494" s="86"/>
      <c r="AZ494" s="86"/>
      <c r="BA494" s="86"/>
      <c r="BB494" s="86"/>
      <c r="BC494" s="86"/>
      <c r="BD494" s="86"/>
      <c r="BE494" s="86"/>
      <c r="BF494" s="86"/>
      <c r="BG494" s="86"/>
      <c r="BH494" s="86"/>
      <c r="BI494" s="86"/>
      <c r="BJ494" s="86"/>
      <c r="BK494" s="86"/>
      <c r="BL494" s="86"/>
      <c r="BM494" s="86"/>
      <c r="BN494" s="86"/>
      <c r="BO494" s="86"/>
      <c r="BP494" s="86"/>
      <c r="BQ494" s="86"/>
      <c r="BR494" s="86"/>
      <c r="BS494" s="86"/>
      <c r="BT494" s="86"/>
      <c r="BU494" s="86"/>
      <c r="BV494" s="86"/>
      <c r="BW494" s="86"/>
      <c r="BX494" s="86"/>
      <c r="BY494" s="86"/>
      <c r="BZ494" s="86"/>
      <c r="CA494" s="86"/>
      <c r="CB494" s="86"/>
      <c r="CC494" s="86"/>
      <c r="CD494" s="86"/>
      <c r="CE494" s="86"/>
      <c r="CF494" s="86"/>
      <c r="CG494" s="86"/>
      <c r="CH494" s="86"/>
      <c r="CI494" s="86"/>
      <c r="CJ494" s="86"/>
      <c r="CK494" s="86"/>
      <c r="CL494" s="86"/>
      <c r="CM494" s="86"/>
      <c r="CN494" s="86"/>
      <c r="CO494" s="86"/>
      <c r="CP494" s="86"/>
      <c r="CQ494" s="86"/>
      <c r="CR494" s="86"/>
      <c r="CS494" s="86"/>
      <c r="CT494" s="86"/>
      <c r="CU494" s="86"/>
      <c r="CV494" s="86"/>
      <c r="CW494" s="86"/>
      <c r="CX494" s="86"/>
      <c r="CY494" s="86"/>
      <c r="CZ494" s="86"/>
      <c r="DA494" s="86"/>
      <c r="DB494" s="86"/>
      <c r="DC494" s="86"/>
      <c r="DD494" s="86"/>
      <c r="DE494" s="86"/>
      <c r="DF494" s="86"/>
      <c r="DG494" s="86"/>
      <c r="DH494" s="86"/>
      <c r="DI494" s="86"/>
      <c r="DJ494" s="91"/>
      <c r="DK494" s="88"/>
      <c r="DL494" s="88"/>
      <c r="DM494" s="88"/>
      <c r="DN494" s="88"/>
      <c r="DO494" s="92"/>
      <c r="DP494" s="92"/>
      <c r="DQ494" s="92"/>
      <c r="DR494" s="93"/>
      <c r="DS494" s="93"/>
      <c r="DT494" s="93"/>
      <c r="DU494" s="93"/>
      <c r="DV494" s="93"/>
    </row>
    <row r="495" spans="1:126" ht="8.25" customHeight="1" x14ac:dyDescent="0.15">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c r="BK495" s="79"/>
      <c r="BL495" s="79"/>
      <c r="BM495" s="79"/>
      <c r="BN495" s="79"/>
      <c r="BO495" s="79"/>
      <c r="BP495" s="79"/>
      <c r="BQ495" s="79"/>
      <c r="BR495" s="79"/>
      <c r="BS495" s="79"/>
      <c r="BT495" s="79"/>
      <c r="BU495" s="79"/>
      <c r="BV495" s="79"/>
      <c r="BW495" s="79"/>
      <c r="BX495" s="79"/>
      <c r="BY495" s="79"/>
      <c r="BZ495" s="79"/>
      <c r="CA495" s="79"/>
      <c r="CB495" s="79"/>
      <c r="CC495" s="79"/>
      <c r="CD495" s="79"/>
      <c r="CE495" s="79"/>
      <c r="CF495" s="79"/>
      <c r="CG495" s="79"/>
      <c r="CH495" s="79"/>
      <c r="CI495" s="79"/>
      <c r="CJ495" s="79"/>
      <c r="CK495" s="79"/>
      <c r="CL495" s="79"/>
      <c r="CM495" s="79"/>
      <c r="CN495" s="79"/>
      <c r="CO495" s="79"/>
      <c r="CP495" s="79"/>
      <c r="CQ495" s="79"/>
      <c r="CR495" s="79"/>
      <c r="CS495" s="79"/>
      <c r="CT495" s="79"/>
      <c r="CU495" s="79"/>
      <c r="CV495" s="79"/>
      <c r="CW495" s="79"/>
      <c r="CX495" s="79"/>
      <c r="CY495" s="79"/>
      <c r="CZ495" s="79"/>
      <c r="DA495" s="79"/>
      <c r="DB495" s="79"/>
      <c r="DC495" s="79"/>
      <c r="DD495" s="79"/>
      <c r="DE495" s="79"/>
      <c r="DF495" s="79"/>
      <c r="DG495" s="79"/>
      <c r="DH495" s="79"/>
      <c r="DJ495" s="91"/>
      <c r="DK495" s="88"/>
      <c r="DL495" s="88"/>
      <c r="DM495" s="88"/>
      <c r="DN495" s="88"/>
      <c r="DO495" s="92"/>
      <c r="DP495" s="92"/>
      <c r="DQ495" s="92"/>
      <c r="DR495" s="93"/>
      <c r="DS495" s="93"/>
      <c r="DT495" s="93"/>
      <c r="DU495" s="93"/>
      <c r="DV495" s="93"/>
    </row>
    <row r="496" spans="1:126" ht="8.25" customHeight="1" x14ac:dyDescent="0.15">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79"/>
      <c r="AH496" s="79"/>
      <c r="AI496" s="79"/>
      <c r="AJ496" s="79"/>
      <c r="AK496" s="79"/>
      <c r="AL496" s="79"/>
      <c r="AM496" s="79"/>
      <c r="AN496" s="79"/>
      <c r="AO496" s="79"/>
      <c r="AP496" s="79"/>
      <c r="AQ496" s="79"/>
      <c r="AR496" s="79"/>
      <c r="AS496" s="79"/>
      <c r="AT496" s="79"/>
      <c r="AU496" s="79"/>
      <c r="AV496" s="79"/>
      <c r="AW496" s="79"/>
      <c r="AX496" s="79"/>
      <c r="AY496" s="79"/>
      <c r="AZ496" s="79"/>
      <c r="BA496" s="79"/>
      <c r="BB496" s="79"/>
      <c r="BC496" s="79"/>
      <c r="BD496" s="79"/>
      <c r="BE496" s="79"/>
      <c r="BF496" s="79"/>
      <c r="BG496" s="79"/>
      <c r="BH496" s="79"/>
      <c r="BI496" s="79"/>
      <c r="BJ496" s="79"/>
      <c r="BK496" s="79"/>
      <c r="BL496" s="79"/>
      <c r="BM496" s="79"/>
      <c r="BN496" s="79"/>
      <c r="BO496" s="79"/>
      <c r="BP496" s="79"/>
      <c r="BQ496" s="79"/>
      <c r="BR496" s="79"/>
      <c r="BS496" s="79"/>
      <c r="BT496" s="79"/>
      <c r="BU496" s="79"/>
      <c r="BV496" s="79"/>
      <c r="BW496" s="79"/>
      <c r="BX496" s="79"/>
      <c r="BY496" s="79"/>
      <c r="BZ496" s="79"/>
      <c r="CA496" s="79"/>
      <c r="CB496" s="79"/>
      <c r="CC496" s="79"/>
      <c r="CD496" s="79"/>
      <c r="CE496" s="79"/>
      <c r="CF496" s="79"/>
      <c r="CG496" s="79"/>
      <c r="CH496" s="79"/>
      <c r="CI496" s="79"/>
      <c r="CJ496" s="79"/>
      <c r="CK496" s="79"/>
      <c r="CL496" s="79"/>
      <c r="CM496" s="79"/>
      <c r="CN496" s="79"/>
      <c r="CO496" s="79"/>
      <c r="CP496" s="79"/>
      <c r="CQ496" s="79"/>
      <c r="CR496" s="79"/>
      <c r="CS496" s="79"/>
      <c r="CT496" s="79"/>
      <c r="CU496" s="79"/>
      <c r="CV496" s="79"/>
      <c r="CW496" s="79"/>
      <c r="CX496" s="79"/>
      <c r="CY496" s="79"/>
      <c r="CZ496" s="79"/>
      <c r="DA496" s="79"/>
      <c r="DB496" s="79"/>
      <c r="DC496" s="79"/>
      <c r="DD496" s="79"/>
      <c r="DE496" s="79"/>
      <c r="DF496" s="79"/>
      <c r="DG496" s="79"/>
      <c r="DH496" s="79"/>
      <c r="DJ496" s="91"/>
      <c r="DK496" s="88"/>
      <c r="DL496" s="88"/>
      <c r="DM496" s="88"/>
      <c r="DN496" s="88"/>
      <c r="DO496" s="92"/>
      <c r="DP496" s="92"/>
      <c r="DQ496" s="92"/>
      <c r="DR496" s="93"/>
      <c r="DS496" s="93"/>
      <c r="DT496" s="93"/>
      <c r="DU496" s="93"/>
      <c r="DV496" s="93"/>
    </row>
    <row r="497" spans="2:126" ht="8.25" customHeight="1" x14ac:dyDescent="0.1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c r="AG497" s="79"/>
      <c r="AH497" s="79"/>
      <c r="AI497" s="79"/>
      <c r="AJ497" s="79"/>
      <c r="AK497" s="79"/>
      <c r="AL497" s="79"/>
      <c r="AM497" s="79"/>
      <c r="AN497" s="79"/>
      <c r="AO497" s="79"/>
      <c r="AP497" s="79"/>
      <c r="AQ497" s="79"/>
      <c r="AR497" s="79"/>
      <c r="AS497" s="79"/>
      <c r="AT497" s="79"/>
      <c r="AU497" s="79"/>
      <c r="AV497" s="79"/>
      <c r="AW497" s="79"/>
      <c r="AX497" s="79"/>
      <c r="AY497" s="79"/>
      <c r="AZ497" s="79"/>
      <c r="BA497" s="79"/>
      <c r="BB497" s="79"/>
      <c r="BC497" s="79"/>
      <c r="BD497" s="79"/>
      <c r="BE497" s="79"/>
      <c r="BF497" s="79"/>
      <c r="BG497" s="79"/>
      <c r="BH497" s="79"/>
      <c r="BI497" s="79"/>
      <c r="BJ497" s="79"/>
      <c r="BK497" s="79"/>
      <c r="BL497" s="79"/>
      <c r="BM497" s="79"/>
      <c r="BN497" s="79"/>
      <c r="BO497" s="79"/>
      <c r="BP497" s="79"/>
      <c r="BQ497" s="79"/>
      <c r="BR497" s="79"/>
      <c r="BS497" s="79"/>
      <c r="BT497" s="79"/>
      <c r="BU497" s="79"/>
      <c r="BV497" s="79"/>
      <c r="BW497" s="79"/>
      <c r="BX497" s="79"/>
      <c r="BY497" s="79"/>
      <c r="BZ497" s="79"/>
      <c r="CA497" s="79"/>
      <c r="CB497" s="79"/>
      <c r="CC497" s="79"/>
      <c r="CD497" s="79"/>
      <c r="CE497" s="79"/>
      <c r="CF497" s="79"/>
      <c r="CG497" s="79"/>
      <c r="CH497" s="79"/>
      <c r="CI497" s="79"/>
      <c r="CJ497" s="79"/>
      <c r="CK497" s="79"/>
      <c r="CL497" s="79"/>
      <c r="CM497" s="79"/>
      <c r="CN497" s="79"/>
      <c r="CO497" s="79"/>
      <c r="CP497" s="79"/>
      <c r="CQ497" s="79"/>
      <c r="CR497" s="79"/>
      <c r="CS497" s="79"/>
      <c r="CT497" s="79"/>
      <c r="CU497" s="79"/>
      <c r="CV497" s="79"/>
      <c r="CW497" s="79"/>
      <c r="CX497" s="79"/>
      <c r="CY497" s="79"/>
      <c r="CZ497" s="79"/>
      <c r="DA497" s="79"/>
      <c r="DB497" s="79"/>
      <c r="DC497" s="79"/>
      <c r="DD497" s="79"/>
      <c r="DE497" s="79"/>
      <c r="DF497" s="79"/>
      <c r="DG497" s="79"/>
      <c r="DH497" s="79"/>
      <c r="DJ497" s="91"/>
      <c r="DK497" s="88"/>
      <c r="DL497" s="88"/>
      <c r="DM497" s="88"/>
      <c r="DN497" s="88"/>
      <c r="DO497" s="92"/>
      <c r="DP497" s="92"/>
      <c r="DQ497" s="92"/>
      <c r="DR497" s="93"/>
      <c r="DS497" s="93"/>
      <c r="DT497" s="93"/>
      <c r="DU497" s="93"/>
      <c r="DV497" s="93"/>
    </row>
    <row r="498" spans="2:126" ht="8.25" customHeight="1" x14ac:dyDescent="0.15">
      <c r="B498" s="87"/>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c r="AG498" s="87"/>
      <c r="AH498" s="87"/>
      <c r="AI498" s="87"/>
      <c r="AJ498" s="87"/>
      <c r="AK498" s="87"/>
      <c r="AL498" s="87"/>
      <c r="AM498" s="87"/>
      <c r="AN498" s="87"/>
      <c r="AO498" s="87"/>
      <c r="AP498" s="87"/>
      <c r="AQ498" s="87"/>
      <c r="AR498" s="87"/>
      <c r="AS498" s="87"/>
      <c r="AT498" s="87"/>
      <c r="AU498" s="87"/>
      <c r="AV498" s="87"/>
      <c r="AW498" s="87"/>
      <c r="AX498" s="87"/>
      <c r="AY498" s="87"/>
      <c r="AZ498" s="87"/>
      <c r="BA498" s="87"/>
      <c r="BB498" s="87"/>
      <c r="BC498" s="87"/>
      <c r="BD498" s="87"/>
      <c r="BE498" s="87"/>
      <c r="BF498" s="87"/>
      <c r="BG498" s="87"/>
      <c r="BH498" s="87"/>
      <c r="BI498" s="87"/>
      <c r="BJ498" s="87"/>
      <c r="BK498" s="87"/>
      <c r="BL498" s="87"/>
      <c r="BM498" s="87"/>
      <c r="BN498" s="87"/>
      <c r="BO498" s="87"/>
      <c r="BP498" s="87"/>
      <c r="BQ498" s="87"/>
      <c r="BR498" s="87"/>
      <c r="BS498" s="87"/>
      <c r="BT498" s="87"/>
      <c r="BU498" s="87"/>
      <c r="BV498" s="87"/>
      <c r="BW498" s="87"/>
      <c r="BX498" s="87"/>
      <c r="BY498" s="87"/>
      <c r="BZ498" s="87"/>
      <c r="CA498" s="87"/>
      <c r="CB498" s="87"/>
      <c r="CC498" s="87"/>
      <c r="CD498" s="87"/>
      <c r="CE498" s="87"/>
      <c r="CF498" s="87"/>
      <c r="CG498" s="87"/>
      <c r="CH498" s="87"/>
      <c r="CI498" s="87"/>
      <c r="CJ498" s="87"/>
      <c r="CK498" s="87"/>
      <c r="CL498" s="87"/>
      <c r="CM498" s="87"/>
      <c r="CN498" s="87"/>
      <c r="CO498" s="87"/>
      <c r="CP498" s="87"/>
      <c r="CQ498" s="87"/>
      <c r="CR498" s="87"/>
      <c r="CS498" s="87"/>
      <c r="CT498" s="87"/>
      <c r="CU498" s="87"/>
      <c r="CV498" s="87"/>
      <c r="CW498" s="87"/>
      <c r="CX498" s="87"/>
      <c r="CY498" s="87"/>
      <c r="CZ498" s="87"/>
      <c r="DA498" s="87"/>
      <c r="DB498" s="87"/>
      <c r="DC498" s="87"/>
      <c r="DD498" s="87"/>
      <c r="DE498" s="87"/>
      <c r="DF498" s="87"/>
      <c r="DG498" s="87"/>
      <c r="DH498" s="87"/>
      <c r="DJ498" s="91"/>
      <c r="DK498" s="88"/>
      <c r="DL498" s="88"/>
      <c r="DM498" s="88"/>
      <c r="DN498" s="88"/>
      <c r="DO498" s="92"/>
      <c r="DP498" s="92"/>
      <c r="DQ498" s="92"/>
      <c r="DR498" s="93"/>
      <c r="DS498" s="93"/>
      <c r="DT498" s="93"/>
      <c r="DU498" s="93"/>
      <c r="DV498" s="93"/>
    </row>
    <row r="499" spans="2:126" ht="8.25" customHeight="1" x14ac:dyDescent="0.15">
      <c r="B499" s="87"/>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7"/>
      <c r="AD499" s="87"/>
      <c r="AE499" s="87"/>
      <c r="AF499" s="87"/>
      <c r="AG499" s="87"/>
      <c r="AH499" s="87"/>
      <c r="AI499" s="87"/>
      <c r="AJ499" s="87"/>
      <c r="AK499" s="87"/>
      <c r="AL499" s="87"/>
      <c r="AM499" s="87"/>
      <c r="AN499" s="87"/>
      <c r="AO499" s="87"/>
      <c r="AP499" s="87"/>
      <c r="AQ499" s="87"/>
      <c r="AR499" s="87"/>
      <c r="AS499" s="87"/>
      <c r="AT499" s="87"/>
      <c r="AU499" s="87"/>
      <c r="AV499" s="87"/>
      <c r="AW499" s="87"/>
      <c r="AX499" s="87"/>
      <c r="AY499" s="87"/>
      <c r="AZ499" s="87"/>
      <c r="BA499" s="87"/>
      <c r="BB499" s="87"/>
      <c r="BC499" s="87"/>
      <c r="BD499" s="87"/>
      <c r="BE499" s="87"/>
      <c r="BF499" s="87"/>
      <c r="BG499" s="87"/>
      <c r="BH499" s="87"/>
      <c r="BI499" s="87"/>
      <c r="BJ499" s="87"/>
      <c r="BK499" s="87"/>
      <c r="BL499" s="87"/>
      <c r="BM499" s="87"/>
      <c r="BN499" s="87"/>
      <c r="BO499" s="87"/>
      <c r="BP499" s="87"/>
      <c r="BQ499" s="87"/>
      <c r="BR499" s="87"/>
      <c r="BS499" s="87"/>
      <c r="BT499" s="87"/>
      <c r="BU499" s="87"/>
      <c r="BV499" s="87"/>
      <c r="BW499" s="87"/>
      <c r="BX499" s="87"/>
      <c r="BY499" s="87"/>
      <c r="BZ499" s="87"/>
      <c r="CA499" s="87"/>
      <c r="CB499" s="87"/>
      <c r="CC499" s="87"/>
      <c r="CD499" s="87"/>
      <c r="CE499" s="87"/>
      <c r="CF499" s="87"/>
      <c r="CG499" s="87"/>
      <c r="CH499" s="87"/>
      <c r="CI499" s="87"/>
      <c r="CJ499" s="87"/>
      <c r="CK499" s="87"/>
      <c r="CL499" s="87"/>
      <c r="CM499" s="87"/>
      <c r="CN499" s="87"/>
      <c r="CO499" s="87"/>
      <c r="CP499" s="87"/>
      <c r="CQ499" s="87"/>
      <c r="CR499" s="87"/>
      <c r="CS499" s="87"/>
      <c r="CT499" s="87"/>
      <c r="CU499" s="87"/>
      <c r="CV499" s="87"/>
      <c r="CW499" s="87"/>
      <c r="CX499" s="87"/>
      <c r="CY499" s="87"/>
      <c r="CZ499" s="87"/>
      <c r="DA499" s="87"/>
      <c r="DB499" s="87"/>
      <c r="DC499" s="87"/>
      <c r="DD499" s="87"/>
      <c r="DE499" s="87"/>
      <c r="DF499" s="87"/>
      <c r="DG499" s="87"/>
      <c r="DH499" s="87"/>
      <c r="DJ499" s="91"/>
      <c r="DK499" s="88"/>
      <c r="DL499" s="88"/>
      <c r="DM499" s="88"/>
      <c r="DN499" s="88"/>
      <c r="DO499" s="92"/>
      <c r="DP499" s="92"/>
      <c r="DQ499" s="92"/>
      <c r="DR499" s="93"/>
      <c r="DS499" s="93"/>
      <c r="DT499" s="93"/>
      <c r="DU499" s="93"/>
      <c r="DV499" s="93"/>
    </row>
    <row r="500" spans="2:126" ht="8.25" customHeight="1" x14ac:dyDescent="0.15">
      <c r="B500" s="87"/>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7"/>
      <c r="AD500" s="87"/>
      <c r="AE500" s="87"/>
      <c r="AF500" s="87"/>
      <c r="AG500" s="87"/>
      <c r="AH500" s="87"/>
      <c r="AI500" s="87"/>
      <c r="AJ500" s="87"/>
      <c r="AK500" s="87"/>
      <c r="AL500" s="87"/>
      <c r="AM500" s="87"/>
      <c r="AN500" s="87"/>
      <c r="AO500" s="87"/>
      <c r="AP500" s="87"/>
      <c r="AQ500" s="87"/>
      <c r="AR500" s="87"/>
      <c r="AS500" s="87"/>
      <c r="AT500" s="87"/>
      <c r="AU500" s="87"/>
      <c r="AV500" s="87"/>
      <c r="AW500" s="87"/>
      <c r="AX500" s="87"/>
      <c r="AY500" s="87"/>
      <c r="AZ500" s="87"/>
      <c r="BA500" s="87"/>
      <c r="BB500" s="87"/>
      <c r="BC500" s="87"/>
      <c r="BD500" s="87"/>
      <c r="BE500" s="87"/>
      <c r="BF500" s="87"/>
      <c r="BG500" s="87"/>
      <c r="BH500" s="87"/>
      <c r="BI500" s="87"/>
      <c r="BJ500" s="87"/>
      <c r="BK500" s="87"/>
      <c r="BL500" s="87"/>
      <c r="BM500" s="87"/>
      <c r="BN500" s="87"/>
      <c r="BO500" s="87"/>
      <c r="BP500" s="87"/>
      <c r="BQ500" s="87"/>
      <c r="BR500" s="87"/>
      <c r="BS500" s="87"/>
      <c r="BT500" s="87"/>
      <c r="BU500" s="87"/>
      <c r="BV500" s="87"/>
      <c r="BW500" s="87"/>
      <c r="BX500" s="87"/>
      <c r="BY500" s="87"/>
      <c r="BZ500" s="87"/>
      <c r="CA500" s="87"/>
      <c r="CB500" s="87"/>
      <c r="CC500" s="87"/>
      <c r="CD500" s="87"/>
      <c r="CE500" s="87"/>
      <c r="CF500" s="87"/>
      <c r="CG500" s="87"/>
      <c r="CH500" s="87"/>
      <c r="CI500" s="87"/>
      <c r="CJ500" s="87"/>
      <c r="CK500" s="87"/>
      <c r="CL500" s="87"/>
      <c r="CM500" s="87"/>
      <c r="CN500" s="87"/>
      <c r="CO500" s="87"/>
      <c r="CP500" s="87"/>
      <c r="CQ500" s="87"/>
      <c r="CR500" s="87"/>
      <c r="CS500" s="87"/>
      <c r="CT500" s="87"/>
      <c r="CU500" s="87"/>
      <c r="CV500" s="87"/>
      <c r="CW500" s="87"/>
      <c r="CX500" s="87"/>
      <c r="CY500" s="87"/>
      <c r="CZ500" s="87"/>
      <c r="DA500" s="87"/>
      <c r="DB500" s="87"/>
      <c r="DC500" s="87"/>
      <c r="DD500" s="87"/>
      <c r="DE500" s="87"/>
      <c r="DF500" s="87"/>
      <c r="DG500" s="87"/>
      <c r="DH500" s="87"/>
      <c r="DI500" s="88"/>
      <c r="DJ500" s="91"/>
      <c r="DK500" s="88"/>
      <c r="DL500" s="88"/>
      <c r="DM500" s="88"/>
      <c r="DN500" s="88"/>
      <c r="DO500" s="92"/>
      <c r="DP500" s="92"/>
      <c r="DQ500" s="92"/>
      <c r="DR500" s="93"/>
      <c r="DS500" s="93"/>
      <c r="DT500" s="93"/>
      <c r="DU500" s="93"/>
      <c r="DV500" s="93"/>
    </row>
    <row r="501" spans="2:126" ht="8.25" customHeight="1" x14ac:dyDescent="0.15">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c r="AC501" s="89"/>
      <c r="AD501" s="89"/>
      <c r="AE501" s="89"/>
      <c r="AF501" s="89"/>
      <c r="AG501" s="89"/>
      <c r="AH501" s="89"/>
      <c r="AI501" s="89"/>
      <c r="AJ501" s="77"/>
      <c r="AK501" s="77"/>
      <c r="AL501" s="77"/>
      <c r="AM501" s="77"/>
      <c r="AN501" s="77"/>
      <c r="AO501" s="77"/>
      <c r="AP501" s="77"/>
      <c r="AQ501" s="77"/>
      <c r="AR501" s="77"/>
      <c r="AS501" s="77"/>
      <c r="AT501" s="77"/>
      <c r="AU501" s="77"/>
      <c r="AV501" s="77"/>
      <c r="AW501" s="77"/>
      <c r="AX501" s="77"/>
      <c r="AY501" s="77"/>
      <c r="AZ501" s="77"/>
      <c r="BA501" s="77"/>
      <c r="BB501" s="77"/>
      <c r="BC501" s="77"/>
      <c r="BD501" s="77"/>
      <c r="BE501" s="77"/>
      <c r="BF501" s="77"/>
      <c r="BG501" s="77"/>
      <c r="BH501" s="77"/>
      <c r="BI501" s="77"/>
      <c r="BJ501" s="77"/>
      <c r="BK501" s="77"/>
      <c r="BL501" s="77"/>
      <c r="BM501" s="77"/>
      <c r="BN501" s="77"/>
      <c r="BO501" s="77"/>
      <c r="BP501" s="77"/>
      <c r="BQ501" s="77"/>
      <c r="BR501" s="77"/>
      <c r="BS501" s="77"/>
      <c r="BT501" s="77"/>
      <c r="BU501" s="77"/>
      <c r="BV501" s="77"/>
      <c r="BW501" s="77"/>
      <c r="BX501" s="77"/>
      <c r="BY501" s="77"/>
      <c r="BZ501" s="77"/>
      <c r="CA501" s="77"/>
      <c r="CB501" s="77"/>
      <c r="CC501" s="77"/>
      <c r="CD501" s="77"/>
      <c r="CE501" s="77"/>
      <c r="CF501" s="77"/>
      <c r="CG501" s="77"/>
      <c r="CH501" s="77"/>
      <c r="CI501" s="77"/>
      <c r="CJ501" s="77"/>
      <c r="CK501" s="77"/>
      <c r="CL501" s="77"/>
      <c r="CM501" s="77"/>
      <c r="CN501" s="77"/>
      <c r="CO501" s="77"/>
      <c r="CP501" s="77"/>
      <c r="CQ501" s="77"/>
      <c r="CR501" s="77"/>
      <c r="CS501" s="77"/>
      <c r="CT501" s="77"/>
      <c r="CU501" s="77"/>
      <c r="CV501" s="77"/>
      <c r="CW501" s="77"/>
      <c r="CX501" s="78"/>
      <c r="CY501" s="78"/>
      <c r="CZ501" s="78"/>
      <c r="DA501" s="77"/>
      <c r="DB501" s="77"/>
      <c r="DC501" s="77"/>
      <c r="DD501" s="77"/>
      <c r="DE501" s="77"/>
      <c r="DF501" s="77"/>
      <c r="DG501" s="90"/>
      <c r="DH501" s="90"/>
      <c r="DI501" s="91"/>
      <c r="DJ501" s="91"/>
      <c r="DK501" s="88"/>
      <c r="DL501" s="88"/>
      <c r="DM501" s="88"/>
      <c r="DN501" s="88"/>
      <c r="DO501" s="92"/>
      <c r="DP501" s="92"/>
      <c r="DQ501" s="92"/>
      <c r="DR501" s="93"/>
      <c r="DS501" s="93"/>
      <c r="DT501" s="93"/>
      <c r="DU501" s="93"/>
      <c r="DV501" s="93"/>
    </row>
    <row r="502" spans="2:126" ht="8.25" customHeight="1" x14ac:dyDescent="0.15">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c r="AA502" s="89"/>
      <c r="AB502" s="89"/>
      <c r="AC502" s="89"/>
      <c r="AD502" s="89"/>
      <c r="AE502" s="89"/>
      <c r="AF502" s="89"/>
      <c r="AG502" s="89"/>
      <c r="AH502" s="89"/>
      <c r="AI502" s="89"/>
      <c r="AJ502" s="77"/>
      <c r="AK502" s="77"/>
      <c r="AL502" s="77"/>
      <c r="AM502" s="77"/>
      <c r="AN502" s="77"/>
      <c r="AO502" s="77"/>
      <c r="AP502" s="77"/>
      <c r="AQ502" s="77"/>
      <c r="AR502" s="77"/>
      <c r="AS502" s="77"/>
      <c r="AT502" s="77"/>
      <c r="AU502" s="77"/>
      <c r="AV502" s="77"/>
      <c r="AW502" s="77"/>
      <c r="AX502" s="77"/>
      <c r="AY502" s="77"/>
      <c r="AZ502" s="77"/>
      <c r="BA502" s="77"/>
      <c r="BB502" s="77"/>
      <c r="BC502" s="77"/>
      <c r="BD502" s="77"/>
      <c r="BE502" s="77"/>
      <c r="BF502" s="77"/>
      <c r="BG502" s="77"/>
      <c r="BH502" s="77"/>
      <c r="BI502" s="77"/>
      <c r="BJ502" s="77"/>
      <c r="BK502" s="77"/>
      <c r="BL502" s="77"/>
      <c r="BM502" s="77"/>
      <c r="BN502" s="77"/>
      <c r="BO502" s="77"/>
      <c r="BP502" s="77"/>
      <c r="BQ502" s="77"/>
      <c r="BR502" s="77"/>
      <c r="BS502" s="77"/>
      <c r="BT502" s="77"/>
      <c r="BU502" s="77"/>
      <c r="BV502" s="77"/>
      <c r="BW502" s="77"/>
      <c r="BX502" s="77"/>
      <c r="BY502" s="77"/>
      <c r="BZ502" s="77"/>
      <c r="CA502" s="77"/>
      <c r="CB502" s="77"/>
      <c r="CC502" s="77"/>
      <c r="CD502" s="77"/>
      <c r="CE502" s="77"/>
      <c r="CF502" s="77"/>
      <c r="CG502" s="77"/>
      <c r="CH502" s="77"/>
      <c r="CI502" s="77"/>
      <c r="CJ502" s="77"/>
      <c r="CK502" s="77"/>
      <c r="CL502" s="77"/>
      <c r="CM502" s="77"/>
      <c r="CN502" s="77"/>
      <c r="CO502" s="77"/>
      <c r="CP502" s="77"/>
      <c r="CQ502" s="77"/>
      <c r="CR502" s="77"/>
      <c r="CS502" s="77"/>
      <c r="CT502" s="77"/>
      <c r="CU502" s="77"/>
      <c r="CV502" s="77"/>
      <c r="CW502" s="77"/>
      <c r="CX502" s="78"/>
      <c r="CY502" s="78"/>
      <c r="CZ502" s="78"/>
      <c r="DA502" s="77"/>
      <c r="DB502" s="77"/>
      <c r="DC502" s="77"/>
      <c r="DD502" s="77"/>
      <c r="DE502" s="77"/>
      <c r="DF502" s="77"/>
      <c r="DG502" s="90"/>
      <c r="DH502" s="90"/>
      <c r="DI502" s="91"/>
      <c r="DJ502" s="91"/>
      <c r="DK502" s="88"/>
      <c r="DL502" s="88"/>
      <c r="DM502" s="88"/>
      <c r="DN502" s="88"/>
      <c r="DO502" s="92"/>
      <c r="DP502" s="92"/>
      <c r="DQ502" s="92"/>
      <c r="DR502" s="93"/>
      <c r="DS502" s="93"/>
      <c r="DT502" s="93"/>
      <c r="DU502" s="93"/>
      <c r="DV502" s="93"/>
    </row>
    <row r="503" spans="2:126" ht="8.25" customHeight="1" x14ac:dyDescent="0.15">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c r="AA503" s="89"/>
      <c r="AB503" s="89"/>
      <c r="AC503" s="89"/>
      <c r="AD503" s="89"/>
      <c r="AE503" s="89"/>
      <c r="AF503" s="89"/>
      <c r="AG503" s="89"/>
      <c r="AH503" s="89"/>
      <c r="AI503" s="89"/>
      <c r="AJ503" s="77"/>
      <c r="AK503" s="77"/>
      <c r="AL503" s="77"/>
      <c r="AM503" s="77"/>
      <c r="AN503" s="77"/>
      <c r="AO503" s="77"/>
      <c r="AP503" s="77"/>
      <c r="AQ503" s="77"/>
      <c r="AR503" s="77"/>
      <c r="AS503" s="77"/>
      <c r="AT503" s="77"/>
      <c r="AU503" s="77"/>
      <c r="AV503" s="77"/>
      <c r="AW503" s="77"/>
      <c r="AX503" s="77"/>
      <c r="AY503" s="77"/>
      <c r="AZ503" s="77"/>
      <c r="BA503" s="77"/>
      <c r="BB503" s="77"/>
      <c r="BC503" s="77"/>
      <c r="BD503" s="77"/>
      <c r="BE503" s="77"/>
      <c r="BF503" s="77"/>
      <c r="BG503" s="77"/>
      <c r="BH503" s="77"/>
      <c r="BI503" s="77"/>
      <c r="BJ503" s="77"/>
      <c r="BK503" s="77"/>
      <c r="BL503" s="77"/>
      <c r="BM503" s="77"/>
      <c r="BN503" s="77"/>
      <c r="BO503" s="77"/>
      <c r="BP503" s="77"/>
      <c r="BQ503" s="77"/>
      <c r="BR503" s="77"/>
      <c r="BS503" s="77"/>
      <c r="BT503" s="77"/>
      <c r="BU503" s="77"/>
      <c r="BV503" s="77"/>
      <c r="BW503" s="77"/>
      <c r="BX503" s="77"/>
      <c r="BY503" s="77"/>
      <c r="BZ503" s="77"/>
      <c r="CA503" s="77"/>
      <c r="CB503" s="77"/>
      <c r="CC503" s="77"/>
      <c r="CD503" s="77"/>
      <c r="CE503" s="77"/>
      <c r="CF503" s="77"/>
      <c r="CG503" s="77"/>
      <c r="CH503" s="77"/>
      <c r="CI503" s="77"/>
      <c r="CJ503" s="77"/>
      <c r="CK503" s="77"/>
      <c r="CL503" s="77"/>
      <c r="CM503" s="77"/>
      <c r="CN503" s="77"/>
      <c r="CO503" s="77"/>
      <c r="CP503" s="77"/>
      <c r="CQ503" s="77"/>
      <c r="CR503" s="77"/>
      <c r="CS503" s="77"/>
      <c r="CT503" s="77"/>
      <c r="CU503" s="77"/>
      <c r="CV503" s="77"/>
      <c r="CW503" s="77"/>
      <c r="CX503" s="78"/>
      <c r="CY503" s="78"/>
      <c r="CZ503" s="78"/>
      <c r="DA503" s="77"/>
      <c r="DB503" s="77"/>
      <c r="DC503" s="77"/>
      <c r="DD503" s="77"/>
      <c r="DE503" s="77"/>
      <c r="DF503" s="77"/>
      <c r="DG503" s="90"/>
      <c r="DH503" s="90"/>
      <c r="DI503" s="91"/>
      <c r="DJ503" s="91"/>
      <c r="DK503" s="88"/>
      <c r="DL503" s="88"/>
      <c r="DM503" s="88"/>
      <c r="DN503" s="88"/>
      <c r="DO503" s="92"/>
      <c r="DP503" s="92"/>
      <c r="DQ503" s="92"/>
      <c r="DR503" s="93"/>
      <c r="DS503" s="93"/>
      <c r="DT503" s="93"/>
      <c r="DU503" s="93"/>
      <c r="DV503" s="93"/>
    </row>
    <row r="504" spans="2:126" ht="8.25" customHeight="1" x14ac:dyDescent="0.15">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c r="AG504" s="89"/>
      <c r="AH504" s="89"/>
      <c r="AI504" s="89"/>
      <c r="AJ504" s="77"/>
      <c r="AK504" s="77"/>
      <c r="AL504" s="77"/>
      <c r="AM504" s="77"/>
      <c r="AN504" s="77"/>
      <c r="AO504" s="77"/>
      <c r="AP504" s="77"/>
      <c r="AQ504" s="77"/>
      <c r="AR504" s="77"/>
      <c r="AS504" s="77"/>
      <c r="AT504" s="77"/>
      <c r="AU504" s="77"/>
      <c r="AV504" s="77"/>
      <c r="AW504" s="77"/>
      <c r="AX504" s="77"/>
      <c r="AY504" s="77"/>
      <c r="AZ504" s="77"/>
      <c r="BA504" s="77"/>
      <c r="BB504" s="77"/>
      <c r="BC504" s="77"/>
      <c r="BD504" s="77"/>
      <c r="BE504" s="77"/>
      <c r="BF504" s="77"/>
      <c r="BG504" s="77"/>
      <c r="BH504" s="77"/>
      <c r="BI504" s="77"/>
      <c r="BJ504" s="77"/>
      <c r="BK504" s="77"/>
      <c r="BL504" s="77"/>
      <c r="BM504" s="77"/>
      <c r="BN504" s="77"/>
      <c r="BO504" s="77"/>
      <c r="BP504" s="77"/>
      <c r="BQ504" s="77"/>
      <c r="BR504" s="77"/>
      <c r="BS504" s="77"/>
      <c r="BT504" s="77"/>
      <c r="BU504" s="77"/>
      <c r="BV504" s="77"/>
      <c r="BW504" s="77"/>
      <c r="BX504" s="77"/>
      <c r="BY504" s="77"/>
      <c r="BZ504" s="77"/>
      <c r="CA504" s="77"/>
      <c r="CB504" s="77"/>
      <c r="CC504" s="77"/>
      <c r="CD504" s="77"/>
      <c r="CE504" s="77"/>
      <c r="CF504" s="77"/>
      <c r="CG504" s="77"/>
      <c r="CH504" s="77"/>
      <c r="CI504" s="77"/>
      <c r="CJ504" s="77"/>
      <c r="CK504" s="77"/>
      <c r="CL504" s="77"/>
      <c r="CM504" s="77"/>
      <c r="CN504" s="77"/>
      <c r="CO504" s="77"/>
      <c r="CP504" s="77"/>
      <c r="CQ504" s="77"/>
      <c r="CR504" s="77"/>
      <c r="CS504" s="77"/>
      <c r="CT504" s="77"/>
      <c r="CU504" s="77"/>
      <c r="CV504" s="77"/>
      <c r="CW504" s="77"/>
      <c r="CX504" s="78"/>
      <c r="CY504" s="78"/>
      <c r="CZ504" s="78"/>
      <c r="DA504" s="77"/>
      <c r="DB504" s="77"/>
      <c r="DC504" s="77"/>
      <c r="DD504" s="77"/>
      <c r="DE504" s="77"/>
      <c r="DF504" s="77"/>
      <c r="DG504" s="90"/>
      <c r="DH504" s="90"/>
      <c r="DI504" s="91"/>
      <c r="DJ504" s="91"/>
      <c r="DK504" s="88"/>
      <c r="DL504" s="88"/>
      <c r="DM504" s="88"/>
      <c r="DN504" s="88"/>
      <c r="DO504" s="92"/>
      <c r="DP504" s="92"/>
      <c r="DQ504" s="92"/>
      <c r="DR504" s="93"/>
      <c r="DS504" s="93"/>
      <c r="DT504" s="93"/>
      <c r="DU504" s="93"/>
      <c r="DV504" s="93"/>
    </row>
    <row r="505" spans="2:126" ht="8.25" customHeight="1" x14ac:dyDescent="0.15">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c r="AG505" s="89"/>
      <c r="AH505" s="89"/>
      <c r="AI505" s="89"/>
      <c r="AJ505" s="77"/>
      <c r="AK505" s="77"/>
      <c r="AL505" s="77"/>
      <c r="AM505" s="77"/>
      <c r="AN505" s="77"/>
      <c r="AO505" s="77"/>
      <c r="AP505" s="77"/>
      <c r="AQ505" s="77"/>
      <c r="AR505" s="77"/>
      <c r="AS505" s="77"/>
      <c r="AT505" s="77"/>
      <c r="AU505" s="77"/>
      <c r="AV505" s="77"/>
      <c r="AW505" s="77"/>
      <c r="AX505" s="77"/>
      <c r="AY505" s="77"/>
      <c r="AZ505" s="77"/>
      <c r="BA505" s="77"/>
      <c r="BB505" s="77"/>
      <c r="BC505" s="77"/>
      <c r="BD505" s="77"/>
      <c r="BE505" s="77"/>
      <c r="BF505" s="77"/>
      <c r="BG505" s="77"/>
      <c r="BH505" s="77"/>
      <c r="BI505" s="77"/>
      <c r="BJ505" s="77"/>
      <c r="BK505" s="77"/>
      <c r="BL505" s="77"/>
      <c r="BM505" s="77"/>
      <c r="BN505" s="77"/>
      <c r="BO505" s="77"/>
      <c r="BP505" s="77"/>
      <c r="BQ505" s="77"/>
      <c r="BR505" s="77"/>
      <c r="BS505" s="77"/>
      <c r="BT505" s="77"/>
      <c r="BU505" s="77"/>
      <c r="BV505" s="77"/>
      <c r="BW505" s="77"/>
      <c r="BX505" s="77"/>
      <c r="BY505" s="77"/>
      <c r="BZ505" s="77"/>
      <c r="CA505" s="77"/>
      <c r="CB505" s="77"/>
      <c r="CC505" s="77"/>
      <c r="CD505" s="77"/>
      <c r="CE505" s="77"/>
      <c r="CF505" s="77"/>
      <c r="CG505" s="77"/>
      <c r="CH505" s="77"/>
      <c r="CI505" s="77"/>
      <c r="CJ505" s="77"/>
      <c r="CK505" s="77"/>
      <c r="CL505" s="77"/>
      <c r="CM505" s="77"/>
      <c r="CN505" s="77"/>
      <c r="CO505" s="77"/>
      <c r="CP505" s="77"/>
      <c r="CQ505" s="77"/>
      <c r="CR505" s="77"/>
      <c r="CS505" s="77"/>
      <c r="CT505" s="77"/>
      <c r="CU505" s="77"/>
      <c r="CV505" s="77"/>
      <c r="CW505" s="77"/>
      <c r="CX505" s="78"/>
      <c r="CY505" s="78"/>
      <c r="CZ505" s="78"/>
      <c r="DA505" s="77"/>
      <c r="DB505" s="77"/>
      <c r="DC505" s="77"/>
      <c r="DD505" s="77"/>
      <c r="DE505" s="77"/>
      <c r="DF505" s="77"/>
      <c r="DG505" s="90"/>
      <c r="DH505" s="90"/>
      <c r="DI505" s="91"/>
      <c r="DJ505" s="91"/>
      <c r="DK505" s="88"/>
      <c r="DL505" s="88"/>
      <c r="DM505" s="88"/>
      <c r="DN505" s="88"/>
      <c r="DO505" s="92"/>
      <c r="DP505" s="92"/>
      <c r="DQ505" s="92"/>
      <c r="DR505" s="93"/>
      <c r="DS505" s="93"/>
      <c r="DT505" s="93"/>
      <c r="DU505" s="93"/>
      <c r="DV505" s="93"/>
    </row>
    <row r="506" spans="2:126" ht="8.25" customHeight="1" x14ac:dyDescent="0.15">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c r="AA506" s="89"/>
      <c r="AB506" s="89"/>
      <c r="AC506" s="89"/>
      <c r="AD506" s="89"/>
      <c r="AE506" s="89"/>
      <c r="AF506" s="89"/>
      <c r="AG506" s="89"/>
      <c r="AH506" s="89"/>
      <c r="AI506" s="89"/>
      <c r="AJ506" s="77"/>
      <c r="AK506" s="77"/>
      <c r="AL506" s="77"/>
      <c r="AM506" s="77"/>
      <c r="AN506" s="77"/>
      <c r="AO506" s="77"/>
      <c r="AP506" s="77"/>
      <c r="AQ506" s="77"/>
      <c r="AR506" s="77"/>
      <c r="AS506" s="77"/>
      <c r="AT506" s="77"/>
      <c r="AU506" s="77"/>
      <c r="AV506" s="77"/>
      <c r="AW506" s="77"/>
      <c r="AX506" s="77"/>
      <c r="AY506" s="77"/>
      <c r="AZ506" s="77"/>
      <c r="BA506" s="77"/>
      <c r="BB506" s="77"/>
      <c r="BC506" s="77"/>
      <c r="BD506" s="77"/>
      <c r="BE506" s="77"/>
      <c r="BF506" s="77"/>
      <c r="BG506" s="77"/>
      <c r="BH506" s="77"/>
      <c r="BI506" s="77"/>
      <c r="BJ506" s="77"/>
      <c r="BK506" s="77"/>
      <c r="BL506" s="77"/>
      <c r="BM506" s="77"/>
      <c r="BN506" s="77"/>
      <c r="BO506" s="77"/>
      <c r="BP506" s="77"/>
      <c r="BQ506" s="77"/>
      <c r="BR506" s="77"/>
      <c r="BS506" s="77"/>
      <c r="BT506" s="77"/>
      <c r="BU506" s="77"/>
      <c r="BV506" s="77"/>
      <c r="BW506" s="77"/>
      <c r="BX506" s="77"/>
      <c r="BY506" s="77"/>
      <c r="BZ506" s="77"/>
      <c r="CA506" s="77"/>
      <c r="CB506" s="77"/>
      <c r="CC506" s="77"/>
      <c r="CD506" s="77"/>
      <c r="CE506" s="77"/>
      <c r="CF506" s="77"/>
      <c r="CG506" s="77"/>
      <c r="CH506" s="77"/>
      <c r="CI506" s="77"/>
      <c r="CJ506" s="77"/>
      <c r="CK506" s="77"/>
      <c r="CL506" s="77"/>
      <c r="CM506" s="77"/>
      <c r="CN506" s="77"/>
      <c r="CO506" s="77"/>
      <c r="CP506" s="77"/>
      <c r="CQ506" s="77"/>
      <c r="CR506" s="77"/>
      <c r="CS506" s="77"/>
      <c r="CT506" s="77"/>
      <c r="CU506" s="77"/>
      <c r="CV506" s="77"/>
      <c r="CW506" s="77"/>
      <c r="CX506" s="78"/>
      <c r="CY506" s="78"/>
      <c r="CZ506" s="78"/>
      <c r="DA506" s="77"/>
      <c r="DB506" s="77"/>
      <c r="DC506" s="77"/>
      <c r="DD506" s="77"/>
      <c r="DE506" s="77"/>
      <c r="DF506" s="77"/>
      <c r="DG506" s="90"/>
      <c r="DH506" s="90"/>
      <c r="DI506" s="91"/>
      <c r="DJ506" s="91"/>
      <c r="DK506" s="88"/>
      <c r="DL506" s="88"/>
      <c r="DM506" s="88"/>
      <c r="DN506" s="88"/>
      <c r="DO506" s="92"/>
      <c r="DP506" s="92"/>
      <c r="DQ506" s="92"/>
      <c r="DR506" s="93"/>
      <c r="DS506" s="93"/>
      <c r="DT506" s="93"/>
      <c r="DU506" s="93"/>
      <c r="DV506" s="93"/>
    </row>
    <row r="507" spans="2:126" ht="8.25" customHeight="1" x14ac:dyDescent="0.15">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c r="AA507" s="89"/>
      <c r="AB507" s="89"/>
      <c r="AC507" s="89"/>
      <c r="AD507" s="89"/>
      <c r="AE507" s="89"/>
      <c r="AF507" s="89"/>
      <c r="AG507" s="89"/>
      <c r="AH507" s="89"/>
      <c r="AI507" s="89"/>
      <c r="AJ507" s="77"/>
      <c r="AK507" s="77"/>
      <c r="AL507" s="77"/>
      <c r="AM507" s="77"/>
      <c r="AN507" s="77"/>
      <c r="AO507" s="77"/>
      <c r="AP507" s="77"/>
      <c r="AQ507" s="77"/>
      <c r="AR507" s="77"/>
      <c r="AS507" s="77"/>
      <c r="AT507" s="77"/>
      <c r="AU507" s="77"/>
      <c r="AV507" s="77"/>
      <c r="AW507" s="77"/>
      <c r="AX507" s="77"/>
      <c r="AY507" s="77"/>
      <c r="AZ507" s="77"/>
      <c r="BA507" s="77"/>
      <c r="BB507" s="77"/>
      <c r="BC507" s="77"/>
      <c r="BD507" s="77"/>
      <c r="BE507" s="77"/>
      <c r="BF507" s="77"/>
      <c r="BG507" s="77"/>
      <c r="BH507" s="77"/>
      <c r="BI507" s="77"/>
      <c r="BJ507" s="77"/>
      <c r="BK507" s="77"/>
      <c r="BL507" s="77"/>
      <c r="BM507" s="77"/>
      <c r="BN507" s="77"/>
      <c r="BO507" s="77"/>
      <c r="BP507" s="77"/>
      <c r="BQ507" s="77"/>
      <c r="BR507" s="77"/>
      <c r="BS507" s="77"/>
      <c r="BT507" s="77"/>
      <c r="BU507" s="77"/>
      <c r="BV507" s="77"/>
      <c r="BW507" s="77"/>
      <c r="BX507" s="77"/>
      <c r="BY507" s="77"/>
      <c r="BZ507" s="77"/>
      <c r="CA507" s="77"/>
      <c r="CB507" s="77"/>
      <c r="CC507" s="77"/>
      <c r="CD507" s="77"/>
      <c r="CE507" s="77"/>
      <c r="CF507" s="77"/>
      <c r="CG507" s="77"/>
      <c r="CH507" s="77"/>
      <c r="CI507" s="77"/>
      <c r="CJ507" s="77"/>
      <c r="CK507" s="77"/>
      <c r="CL507" s="77"/>
      <c r="CM507" s="77"/>
      <c r="CN507" s="77"/>
      <c r="CO507" s="77"/>
      <c r="CP507" s="77"/>
      <c r="CQ507" s="77"/>
      <c r="CR507" s="77"/>
      <c r="CS507" s="77"/>
      <c r="CT507" s="77"/>
      <c r="CU507" s="77"/>
      <c r="CV507" s="77"/>
      <c r="CW507" s="77"/>
      <c r="CX507" s="78"/>
      <c r="CY507" s="78"/>
      <c r="CZ507" s="78"/>
      <c r="DA507" s="77"/>
      <c r="DB507" s="77"/>
      <c r="DC507" s="77"/>
      <c r="DD507" s="77"/>
      <c r="DE507" s="77"/>
      <c r="DF507" s="77"/>
      <c r="DG507" s="90"/>
      <c r="DH507" s="90"/>
      <c r="DI507" s="91"/>
      <c r="DJ507" s="91"/>
      <c r="DK507" s="88"/>
      <c r="DL507" s="88"/>
      <c r="DM507" s="88"/>
      <c r="DN507" s="88"/>
      <c r="DO507" s="92"/>
      <c r="DP507" s="92"/>
      <c r="DQ507" s="92"/>
      <c r="DR507" s="93"/>
      <c r="DS507" s="93"/>
      <c r="DT507" s="93"/>
      <c r="DU507" s="93"/>
      <c r="DV507" s="93"/>
    </row>
    <row r="508" spans="2:126" ht="8.25" customHeight="1" x14ac:dyDescent="0.15">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c r="AA508" s="89"/>
      <c r="AB508" s="89"/>
      <c r="AC508" s="89"/>
      <c r="AD508" s="89"/>
      <c r="AE508" s="89"/>
      <c r="AF508" s="89"/>
      <c r="AG508" s="89"/>
      <c r="AH508" s="89"/>
      <c r="AI508" s="89"/>
      <c r="AJ508" s="77"/>
      <c r="AK508" s="77"/>
      <c r="AL508" s="77"/>
      <c r="AM508" s="77"/>
      <c r="AN508" s="77"/>
      <c r="AO508" s="77"/>
      <c r="AP508" s="77"/>
      <c r="AQ508" s="77"/>
      <c r="AR508" s="77"/>
      <c r="AS508" s="77"/>
      <c r="AT508" s="77"/>
      <c r="AU508" s="77"/>
      <c r="AV508" s="77"/>
      <c r="AW508" s="77"/>
      <c r="AX508" s="77"/>
      <c r="AY508" s="77"/>
      <c r="AZ508" s="77"/>
      <c r="BA508" s="77"/>
      <c r="BB508" s="77"/>
      <c r="BC508" s="77"/>
      <c r="BD508" s="77"/>
      <c r="BE508" s="77"/>
      <c r="BF508" s="77"/>
      <c r="BG508" s="77"/>
      <c r="BH508" s="77"/>
      <c r="BI508" s="77"/>
      <c r="BJ508" s="77"/>
      <c r="BK508" s="77"/>
      <c r="BL508" s="77"/>
      <c r="BM508" s="77"/>
      <c r="BN508" s="77"/>
      <c r="BO508" s="77"/>
      <c r="BP508" s="77"/>
      <c r="BQ508" s="77"/>
      <c r="BR508" s="77"/>
      <c r="BS508" s="77"/>
      <c r="BT508" s="77"/>
      <c r="BU508" s="77"/>
      <c r="BV508" s="77"/>
      <c r="BW508" s="77"/>
      <c r="BX508" s="77"/>
      <c r="BY508" s="77"/>
      <c r="BZ508" s="77"/>
      <c r="CA508" s="77"/>
      <c r="CB508" s="77"/>
      <c r="CC508" s="77"/>
      <c r="CD508" s="77"/>
      <c r="CE508" s="77"/>
      <c r="CF508" s="77"/>
      <c r="CG508" s="77"/>
      <c r="CH508" s="77"/>
      <c r="CI508" s="77"/>
      <c r="CJ508" s="77"/>
      <c r="CK508" s="77"/>
      <c r="CL508" s="77"/>
      <c r="CM508" s="77"/>
      <c r="CN508" s="77"/>
      <c r="CO508" s="77"/>
      <c r="CP508" s="77"/>
      <c r="CQ508" s="77"/>
      <c r="CR508" s="77"/>
      <c r="CS508" s="77"/>
      <c r="CT508" s="77"/>
      <c r="CU508" s="77"/>
      <c r="CV508" s="77"/>
      <c r="CW508" s="77"/>
      <c r="CX508" s="78"/>
      <c r="CY508" s="78"/>
      <c r="CZ508" s="78"/>
      <c r="DA508" s="77"/>
      <c r="DB508" s="77"/>
      <c r="DC508" s="77"/>
      <c r="DD508" s="77"/>
      <c r="DE508" s="77"/>
      <c r="DF508" s="77"/>
      <c r="DG508" s="90"/>
      <c r="DH508" s="90"/>
      <c r="DI508" s="91"/>
      <c r="DJ508" s="91"/>
      <c r="DK508" s="88"/>
      <c r="DL508" s="88"/>
      <c r="DM508" s="88"/>
      <c r="DN508" s="88"/>
      <c r="DO508" s="92"/>
      <c r="DP508" s="92"/>
      <c r="DQ508" s="92"/>
      <c r="DR508" s="93"/>
      <c r="DS508" s="93"/>
      <c r="DT508" s="93"/>
      <c r="DU508" s="93"/>
      <c r="DV508" s="93"/>
    </row>
    <row r="509" spans="2:126" ht="8.25" customHeight="1" x14ac:dyDescent="0.15">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c r="AA509" s="89"/>
      <c r="AB509" s="89"/>
      <c r="AC509" s="89"/>
      <c r="AD509" s="89"/>
      <c r="AE509" s="89"/>
      <c r="AF509" s="89"/>
      <c r="AG509" s="89"/>
      <c r="AH509" s="89"/>
      <c r="AI509" s="89"/>
      <c r="AJ509" s="77"/>
      <c r="AK509" s="77"/>
      <c r="AL509" s="77"/>
      <c r="AM509" s="77"/>
      <c r="AN509" s="77"/>
      <c r="AO509" s="77"/>
      <c r="AP509" s="77"/>
      <c r="AQ509" s="77"/>
      <c r="AR509" s="77"/>
      <c r="AS509" s="77"/>
      <c r="AT509" s="77"/>
      <c r="AU509" s="77"/>
      <c r="AV509" s="77"/>
      <c r="AW509" s="77"/>
      <c r="AX509" s="77"/>
      <c r="AY509" s="77"/>
      <c r="AZ509" s="77"/>
      <c r="BA509" s="77"/>
      <c r="BB509" s="77"/>
      <c r="BC509" s="77"/>
      <c r="BD509" s="77"/>
      <c r="BE509" s="77"/>
      <c r="BF509" s="77"/>
      <c r="BG509" s="77"/>
      <c r="BH509" s="77"/>
      <c r="BI509" s="77"/>
      <c r="BJ509" s="77"/>
      <c r="BK509" s="77"/>
      <c r="BL509" s="77"/>
      <c r="BM509" s="77"/>
      <c r="BN509" s="77"/>
      <c r="BO509" s="77"/>
      <c r="BP509" s="77"/>
      <c r="BQ509" s="77"/>
      <c r="BR509" s="77"/>
      <c r="BS509" s="77"/>
      <c r="BT509" s="77"/>
      <c r="BU509" s="77"/>
      <c r="BV509" s="77"/>
      <c r="BW509" s="77"/>
      <c r="BX509" s="77"/>
      <c r="BY509" s="77"/>
      <c r="BZ509" s="77"/>
      <c r="CA509" s="77"/>
      <c r="CB509" s="77"/>
      <c r="CC509" s="77"/>
      <c r="CD509" s="77"/>
      <c r="CE509" s="77"/>
      <c r="CF509" s="77"/>
      <c r="CG509" s="77"/>
      <c r="CH509" s="77"/>
      <c r="CI509" s="77"/>
      <c r="CJ509" s="77"/>
      <c r="CK509" s="77"/>
      <c r="CL509" s="77"/>
      <c r="CM509" s="77"/>
      <c r="CN509" s="77"/>
      <c r="CO509" s="77"/>
      <c r="CP509" s="77"/>
      <c r="CQ509" s="77"/>
      <c r="CR509" s="77"/>
      <c r="CS509" s="77"/>
      <c r="CT509" s="77"/>
      <c r="CU509" s="77"/>
      <c r="CV509" s="77"/>
      <c r="CW509" s="77"/>
      <c r="CX509" s="78"/>
      <c r="CY509" s="78"/>
      <c r="CZ509" s="78"/>
      <c r="DA509" s="77"/>
      <c r="DB509" s="77"/>
      <c r="DC509" s="77"/>
      <c r="DD509" s="77"/>
      <c r="DE509" s="77"/>
      <c r="DF509" s="77"/>
      <c r="DG509" s="90"/>
      <c r="DH509" s="90"/>
      <c r="DI509" s="91"/>
      <c r="DJ509" s="91"/>
      <c r="DK509" s="88"/>
      <c r="DL509" s="88"/>
      <c r="DM509" s="88"/>
      <c r="DN509" s="88"/>
      <c r="DO509" s="92"/>
      <c r="DP509" s="92"/>
      <c r="DQ509" s="92"/>
      <c r="DR509" s="93"/>
      <c r="DS509" s="93"/>
      <c r="DT509" s="93"/>
      <c r="DU509" s="93"/>
      <c r="DV509" s="93"/>
    </row>
    <row r="510" spans="2:126" ht="8.25" customHeight="1" x14ac:dyDescent="0.15">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c r="AA510" s="89"/>
      <c r="AB510" s="89"/>
      <c r="AC510" s="89"/>
      <c r="AD510" s="89"/>
      <c r="AE510" s="89"/>
      <c r="AF510" s="89"/>
      <c r="AG510" s="89"/>
      <c r="AH510" s="89"/>
      <c r="AI510" s="89"/>
      <c r="AJ510" s="77"/>
      <c r="AK510" s="77"/>
      <c r="AL510" s="77"/>
      <c r="AM510" s="77"/>
      <c r="AN510" s="77"/>
      <c r="AO510" s="77"/>
      <c r="AP510" s="77"/>
      <c r="AQ510" s="77"/>
      <c r="AR510" s="77"/>
      <c r="AS510" s="77"/>
      <c r="AT510" s="77"/>
      <c r="AU510" s="77"/>
      <c r="AV510" s="77"/>
      <c r="AW510" s="77"/>
      <c r="AX510" s="77"/>
      <c r="AY510" s="77"/>
      <c r="AZ510" s="77"/>
      <c r="BA510" s="77"/>
      <c r="BB510" s="77"/>
      <c r="BC510" s="77"/>
      <c r="BD510" s="77"/>
      <c r="BE510" s="77"/>
      <c r="BF510" s="77"/>
      <c r="BG510" s="77"/>
      <c r="BH510" s="77"/>
      <c r="BI510" s="77"/>
      <c r="BJ510" s="77"/>
      <c r="BK510" s="77"/>
      <c r="BL510" s="77"/>
      <c r="BM510" s="77"/>
      <c r="BN510" s="77"/>
      <c r="BO510" s="77"/>
      <c r="BP510" s="77"/>
      <c r="BQ510" s="77"/>
      <c r="BR510" s="77"/>
      <c r="BS510" s="77"/>
      <c r="BT510" s="77"/>
      <c r="BU510" s="77"/>
      <c r="BV510" s="77"/>
      <c r="BW510" s="77"/>
      <c r="BX510" s="77"/>
      <c r="BY510" s="77"/>
      <c r="BZ510" s="77"/>
      <c r="CA510" s="77"/>
      <c r="CB510" s="77"/>
      <c r="CC510" s="77"/>
      <c r="CD510" s="77"/>
      <c r="CE510" s="77"/>
      <c r="CF510" s="77"/>
      <c r="CG510" s="77"/>
      <c r="CH510" s="77"/>
      <c r="CI510" s="77"/>
      <c r="CJ510" s="77"/>
      <c r="CK510" s="77"/>
      <c r="CL510" s="77"/>
      <c r="CM510" s="77"/>
      <c r="CN510" s="77"/>
      <c r="CO510" s="77"/>
      <c r="CP510" s="77"/>
      <c r="CQ510" s="77"/>
      <c r="CR510" s="77"/>
      <c r="CS510" s="77"/>
      <c r="CT510" s="77"/>
      <c r="CU510" s="77"/>
      <c r="CV510" s="77"/>
      <c r="CW510" s="77"/>
      <c r="CX510" s="78"/>
      <c r="CY510" s="78"/>
      <c r="CZ510" s="78"/>
      <c r="DA510" s="77"/>
      <c r="DB510" s="77"/>
      <c r="DC510" s="77"/>
      <c r="DD510" s="77"/>
      <c r="DE510" s="77"/>
      <c r="DF510" s="77"/>
      <c r="DG510" s="90"/>
      <c r="DH510" s="90"/>
      <c r="DI510" s="91"/>
      <c r="DJ510" s="91"/>
      <c r="DK510" s="88"/>
      <c r="DL510" s="88"/>
      <c r="DM510" s="88"/>
      <c r="DN510" s="88"/>
      <c r="DO510" s="92"/>
      <c r="DP510" s="92"/>
      <c r="DQ510" s="92"/>
      <c r="DR510" s="93"/>
      <c r="DS510" s="93"/>
      <c r="DT510" s="93"/>
      <c r="DU510" s="93"/>
      <c r="DV510" s="93"/>
    </row>
    <row r="511" spans="2:126" ht="8.25" customHeight="1" x14ac:dyDescent="0.15">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c r="AA511" s="89"/>
      <c r="AB511" s="89"/>
      <c r="AC511" s="89"/>
      <c r="AD511" s="89"/>
      <c r="AE511" s="89"/>
      <c r="AF511" s="89"/>
      <c r="AG511" s="89"/>
      <c r="AH511" s="89"/>
      <c r="AI511" s="89"/>
      <c r="AJ511" s="77"/>
      <c r="AK511" s="77"/>
      <c r="AL511" s="77"/>
      <c r="AM511" s="77"/>
      <c r="AN511" s="77"/>
      <c r="AO511" s="77"/>
      <c r="AP511" s="77"/>
      <c r="AQ511" s="77"/>
      <c r="AR511" s="77"/>
      <c r="AS511" s="77"/>
      <c r="AT511" s="77"/>
      <c r="AU511" s="77"/>
      <c r="AV511" s="77"/>
      <c r="AW511" s="77"/>
      <c r="AX511" s="77"/>
      <c r="AY511" s="77"/>
      <c r="AZ511" s="77"/>
      <c r="BA511" s="77"/>
      <c r="BB511" s="77"/>
      <c r="BC511" s="77"/>
      <c r="BD511" s="77"/>
      <c r="BE511" s="77"/>
      <c r="BF511" s="77"/>
      <c r="BG511" s="77"/>
      <c r="BH511" s="77"/>
      <c r="BI511" s="77"/>
      <c r="BJ511" s="77"/>
      <c r="BK511" s="77"/>
      <c r="BL511" s="77"/>
      <c r="BM511" s="77"/>
      <c r="BN511" s="77"/>
      <c r="BO511" s="77"/>
      <c r="BP511" s="77"/>
      <c r="BQ511" s="77"/>
      <c r="BR511" s="77"/>
      <c r="BS511" s="77"/>
      <c r="BT511" s="77"/>
      <c r="BU511" s="77"/>
      <c r="BV511" s="77"/>
      <c r="BW511" s="77"/>
      <c r="BX511" s="77"/>
      <c r="BY511" s="77"/>
      <c r="BZ511" s="77"/>
      <c r="CA511" s="77"/>
      <c r="CB511" s="77"/>
      <c r="CC511" s="77"/>
      <c r="CD511" s="77"/>
      <c r="CE511" s="77"/>
      <c r="CF511" s="77"/>
      <c r="CG511" s="77"/>
      <c r="CH511" s="77"/>
      <c r="CI511" s="77"/>
      <c r="CJ511" s="77"/>
      <c r="CK511" s="77"/>
      <c r="CL511" s="77"/>
      <c r="CM511" s="77"/>
      <c r="CN511" s="77"/>
      <c r="CO511" s="77"/>
      <c r="CP511" s="77"/>
      <c r="CQ511" s="77"/>
      <c r="CR511" s="77"/>
      <c r="CS511" s="77"/>
      <c r="CT511" s="77"/>
      <c r="CU511" s="77"/>
      <c r="CV511" s="77"/>
      <c r="CW511" s="77"/>
      <c r="CX511" s="78"/>
      <c r="CY511" s="78"/>
      <c r="CZ511" s="78"/>
      <c r="DA511" s="77"/>
      <c r="DB511" s="77"/>
      <c r="DC511" s="77"/>
      <c r="DD511" s="77"/>
      <c r="DE511" s="77"/>
      <c r="DF511" s="77"/>
      <c r="DG511" s="90"/>
      <c r="DH511" s="90"/>
      <c r="DI511" s="91"/>
      <c r="DJ511" s="91"/>
      <c r="DK511" s="88"/>
      <c r="DL511" s="88"/>
      <c r="DM511" s="88"/>
      <c r="DN511" s="88"/>
      <c r="DO511" s="92"/>
      <c r="DP511" s="92"/>
      <c r="DQ511" s="92"/>
      <c r="DR511" s="93"/>
      <c r="DS511" s="93"/>
      <c r="DT511" s="93"/>
      <c r="DU511" s="93"/>
      <c r="DV511" s="93"/>
    </row>
    <row r="512" spans="2:126" ht="8.25" customHeight="1" x14ac:dyDescent="0.15">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c r="AA512" s="89"/>
      <c r="AB512" s="89"/>
      <c r="AC512" s="89"/>
      <c r="AD512" s="89"/>
      <c r="AE512" s="89"/>
      <c r="AF512" s="89"/>
      <c r="AG512" s="89"/>
      <c r="AH512" s="89"/>
      <c r="AI512" s="89"/>
      <c r="AJ512" s="77"/>
      <c r="AK512" s="77"/>
      <c r="AL512" s="77"/>
      <c r="AM512" s="77"/>
      <c r="AN512" s="77"/>
      <c r="AO512" s="77"/>
      <c r="AP512" s="77"/>
      <c r="AQ512" s="77"/>
      <c r="AR512" s="77"/>
      <c r="AS512" s="77"/>
      <c r="AT512" s="77"/>
      <c r="AU512" s="77"/>
      <c r="AV512" s="77"/>
      <c r="AW512" s="77"/>
      <c r="AX512" s="77"/>
      <c r="AY512" s="77"/>
      <c r="AZ512" s="77"/>
      <c r="BA512" s="77"/>
      <c r="BB512" s="77"/>
      <c r="BC512" s="77"/>
      <c r="BD512" s="77"/>
      <c r="BE512" s="77"/>
      <c r="BF512" s="77"/>
      <c r="BG512" s="77"/>
      <c r="BH512" s="77"/>
      <c r="BI512" s="77"/>
      <c r="BJ512" s="77"/>
      <c r="BK512" s="77"/>
      <c r="BL512" s="77"/>
      <c r="BM512" s="77"/>
      <c r="BN512" s="77"/>
      <c r="BO512" s="77"/>
      <c r="BP512" s="77"/>
      <c r="BQ512" s="77"/>
      <c r="BR512" s="77"/>
      <c r="BS512" s="77"/>
      <c r="BT512" s="77"/>
      <c r="BU512" s="77"/>
      <c r="BV512" s="77"/>
      <c r="BW512" s="77"/>
      <c r="BX512" s="77"/>
      <c r="BY512" s="77"/>
      <c r="BZ512" s="77"/>
      <c r="CA512" s="77"/>
      <c r="CB512" s="77"/>
      <c r="CC512" s="77"/>
      <c r="CD512" s="77"/>
      <c r="CE512" s="77"/>
      <c r="CF512" s="77"/>
      <c r="CG512" s="77"/>
      <c r="CH512" s="77"/>
      <c r="CI512" s="77"/>
      <c r="CJ512" s="77"/>
      <c r="CK512" s="77"/>
      <c r="CL512" s="77"/>
      <c r="CM512" s="77"/>
      <c r="CN512" s="77"/>
      <c r="CO512" s="77"/>
      <c r="CP512" s="77"/>
      <c r="CQ512" s="77"/>
      <c r="CR512" s="77"/>
      <c r="CS512" s="77"/>
      <c r="CT512" s="77"/>
      <c r="CU512" s="77"/>
      <c r="CV512" s="77"/>
      <c r="CW512" s="77"/>
      <c r="CX512" s="78"/>
      <c r="CY512" s="78"/>
      <c r="CZ512" s="78"/>
      <c r="DA512" s="77"/>
      <c r="DB512" s="77"/>
      <c r="DC512" s="77"/>
      <c r="DD512" s="77"/>
      <c r="DE512" s="77"/>
      <c r="DF512" s="77"/>
      <c r="DG512" s="90"/>
      <c r="DH512" s="90"/>
      <c r="DI512" s="91"/>
      <c r="DJ512" s="91"/>
      <c r="DK512" s="88"/>
      <c r="DL512" s="88"/>
      <c r="DM512" s="88"/>
      <c r="DN512" s="88"/>
      <c r="DO512" s="92"/>
      <c r="DP512" s="92"/>
      <c r="DQ512" s="92"/>
      <c r="DR512" s="93"/>
      <c r="DS512" s="93"/>
      <c r="DT512" s="93"/>
      <c r="DU512" s="93"/>
      <c r="DV512" s="93"/>
    </row>
    <row r="513" spans="2:212" ht="8.25" customHeight="1" x14ac:dyDescent="0.15">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c r="AA513" s="89"/>
      <c r="AB513" s="89"/>
      <c r="AC513" s="89"/>
      <c r="AD513" s="89"/>
      <c r="AE513" s="89"/>
      <c r="AF513" s="89"/>
      <c r="AG513" s="89"/>
      <c r="AH513" s="89"/>
      <c r="AI513" s="89"/>
      <c r="AJ513" s="77"/>
      <c r="AK513" s="77"/>
      <c r="AL513" s="77"/>
      <c r="AM513" s="77"/>
      <c r="AN513" s="77"/>
      <c r="AO513" s="77"/>
      <c r="AP513" s="77"/>
      <c r="AQ513" s="77"/>
      <c r="AR513" s="77"/>
      <c r="AS513" s="77"/>
      <c r="AT513" s="77"/>
      <c r="AU513" s="77"/>
      <c r="AV513" s="77"/>
      <c r="AW513" s="77"/>
      <c r="AX513" s="77"/>
      <c r="AY513" s="77"/>
      <c r="AZ513" s="77"/>
      <c r="BA513" s="77"/>
      <c r="BB513" s="77"/>
      <c r="BC513" s="77"/>
      <c r="BD513" s="77"/>
      <c r="BE513" s="77"/>
      <c r="BF513" s="77"/>
      <c r="BG513" s="77"/>
      <c r="BH513" s="77"/>
      <c r="BI513" s="77"/>
      <c r="BJ513" s="77"/>
      <c r="BK513" s="77"/>
      <c r="BL513" s="77"/>
      <c r="BM513" s="77"/>
      <c r="BN513" s="77"/>
      <c r="BO513" s="77"/>
      <c r="BP513" s="77"/>
      <c r="BQ513" s="77"/>
      <c r="BR513" s="77"/>
      <c r="BS513" s="77"/>
      <c r="BT513" s="77"/>
      <c r="BU513" s="77"/>
      <c r="BV513" s="77"/>
      <c r="BW513" s="77"/>
      <c r="BX513" s="77"/>
      <c r="BY513" s="77"/>
      <c r="BZ513" s="77"/>
      <c r="CA513" s="77"/>
      <c r="CB513" s="77"/>
      <c r="CC513" s="77"/>
      <c r="CD513" s="77"/>
      <c r="CE513" s="77"/>
      <c r="CF513" s="77"/>
      <c r="CG513" s="77"/>
      <c r="CH513" s="77"/>
      <c r="CI513" s="77"/>
      <c r="CJ513" s="77"/>
      <c r="CK513" s="77"/>
      <c r="CL513" s="77"/>
      <c r="CM513" s="77"/>
      <c r="CN513" s="77"/>
      <c r="CO513" s="77"/>
      <c r="CP513" s="77"/>
      <c r="CQ513" s="77"/>
      <c r="CR513" s="77"/>
      <c r="CS513" s="77"/>
      <c r="CT513" s="77"/>
      <c r="CU513" s="77"/>
      <c r="CV513" s="77"/>
      <c r="CW513" s="77"/>
      <c r="CX513" s="78"/>
      <c r="CY513" s="78"/>
      <c r="CZ513" s="78"/>
      <c r="DA513" s="77"/>
      <c r="DB513" s="77"/>
      <c r="DC513" s="77"/>
      <c r="DD513" s="77"/>
      <c r="DE513" s="77"/>
      <c r="DF513" s="77"/>
      <c r="DG513" s="90"/>
      <c r="DH513" s="90"/>
      <c r="DI513" s="91"/>
      <c r="DJ513" s="91"/>
      <c r="DK513" s="88"/>
      <c r="DL513" s="88"/>
      <c r="DM513" s="88"/>
      <c r="DN513" s="88"/>
      <c r="DO513" s="92"/>
      <c r="DP513" s="92"/>
      <c r="DQ513" s="92"/>
      <c r="DR513" s="93"/>
      <c r="DS513" s="93"/>
      <c r="DT513" s="93"/>
      <c r="DU513" s="93"/>
      <c r="DV513" s="93"/>
    </row>
    <row r="514" spans="2:212" ht="8.25" customHeight="1" x14ac:dyDescent="0.15">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c r="AA514" s="89"/>
      <c r="AB514" s="89"/>
      <c r="AC514" s="89"/>
      <c r="AD514" s="89"/>
      <c r="AE514" s="89"/>
      <c r="AF514" s="89"/>
      <c r="AG514" s="89"/>
      <c r="AH514" s="89"/>
      <c r="AI514" s="89"/>
      <c r="AJ514" s="77"/>
      <c r="AK514" s="77"/>
      <c r="AL514" s="77"/>
      <c r="AM514" s="77"/>
      <c r="AN514" s="77"/>
      <c r="AO514" s="77"/>
      <c r="AP514" s="77"/>
      <c r="AQ514" s="77"/>
      <c r="AR514" s="77"/>
      <c r="AS514" s="77"/>
      <c r="AT514" s="77"/>
      <c r="AU514" s="77"/>
      <c r="AV514" s="77"/>
      <c r="AW514" s="77"/>
      <c r="AX514" s="77"/>
      <c r="AY514" s="77"/>
      <c r="AZ514" s="77"/>
      <c r="BA514" s="77"/>
      <c r="BB514" s="77"/>
      <c r="BC514" s="77"/>
      <c r="BD514" s="77"/>
      <c r="BE514" s="77"/>
      <c r="BF514" s="77"/>
      <c r="BG514" s="77"/>
      <c r="BH514" s="77"/>
      <c r="BI514" s="77"/>
      <c r="BJ514" s="77"/>
      <c r="BK514" s="77"/>
      <c r="BL514" s="77"/>
      <c r="BM514" s="77"/>
      <c r="BN514" s="77"/>
      <c r="BO514" s="77"/>
      <c r="BP514" s="77"/>
      <c r="BQ514" s="77"/>
      <c r="BR514" s="77"/>
      <c r="BS514" s="77"/>
      <c r="BT514" s="77"/>
      <c r="BU514" s="77"/>
      <c r="BV514" s="77"/>
      <c r="BW514" s="77"/>
      <c r="BX514" s="77"/>
      <c r="BY514" s="77"/>
      <c r="BZ514" s="77"/>
      <c r="CA514" s="77"/>
      <c r="CB514" s="77"/>
      <c r="CC514" s="77"/>
      <c r="CD514" s="77"/>
      <c r="CE514" s="77"/>
      <c r="CF514" s="77"/>
      <c r="CG514" s="77"/>
      <c r="CH514" s="77"/>
      <c r="CI514" s="77"/>
      <c r="CJ514" s="77"/>
      <c r="CK514" s="77"/>
      <c r="CL514" s="77"/>
      <c r="CM514" s="77"/>
      <c r="CN514" s="77"/>
      <c r="CO514" s="77"/>
      <c r="CP514" s="77"/>
      <c r="CQ514" s="77"/>
      <c r="CR514" s="77"/>
      <c r="CS514" s="77"/>
      <c r="CT514" s="77"/>
      <c r="CU514" s="77"/>
      <c r="CV514" s="77"/>
      <c r="CW514" s="77"/>
      <c r="CX514" s="78"/>
      <c r="CY514" s="78"/>
      <c r="CZ514" s="78"/>
      <c r="DA514" s="77"/>
      <c r="DB514" s="77"/>
      <c r="DC514" s="77"/>
      <c r="DD514" s="77"/>
      <c r="DE514" s="77"/>
      <c r="DF514" s="77"/>
      <c r="DG514" s="90"/>
      <c r="DH514" s="90"/>
      <c r="DI514" s="91"/>
      <c r="DJ514" s="94"/>
      <c r="DK514" s="94"/>
      <c r="DL514" s="94"/>
      <c r="DM514" s="94"/>
      <c r="DN514" s="94"/>
      <c r="DO514" s="94"/>
      <c r="DP514" s="94"/>
      <c r="DQ514" s="94"/>
      <c r="DR514" s="94"/>
      <c r="DS514" s="94"/>
      <c r="DT514" s="94"/>
      <c r="DU514" s="94"/>
      <c r="DV514" s="94"/>
      <c r="DW514" s="94"/>
      <c r="DX514" s="94"/>
      <c r="DY514" s="94"/>
      <c r="DZ514" s="94"/>
      <c r="EA514" s="94"/>
      <c r="EB514" s="94"/>
      <c r="EC514" s="94"/>
      <c r="ED514" s="94"/>
      <c r="EE514" s="94"/>
      <c r="EF514" s="94"/>
      <c r="EG514" s="94"/>
      <c r="EH514" s="94"/>
      <c r="EI514" s="94"/>
      <c r="EJ514" s="94"/>
      <c r="EK514" s="94"/>
      <c r="EL514" s="94"/>
      <c r="EM514" s="94"/>
      <c r="EN514" s="94"/>
      <c r="EO514" s="94"/>
      <c r="EP514" s="94"/>
      <c r="EQ514" s="94"/>
      <c r="ER514" s="94"/>
      <c r="ES514" s="94"/>
      <c r="ET514" s="94"/>
      <c r="EU514" s="94"/>
      <c r="EV514" s="94"/>
      <c r="EW514" s="94"/>
      <c r="EX514" s="94"/>
      <c r="EY514" s="94"/>
      <c r="EZ514" s="94"/>
      <c r="FA514" s="94"/>
      <c r="FB514" s="94"/>
      <c r="FC514" s="94"/>
      <c r="FD514" s="94"/>
      <c r="FE514" s="94"/>
      <c r="FF514" s="94"/>
      <c r="FG514" s="94"/>
      <c r="FH514" s="94"/>
      <c r="FI514" s="94"/>
      <c r="FJ514" s="94"/>
      <c r="FK514" s="94"/>
      <c r="FL514" s="94"/>
      <c r="FM514" s="94"/>
      <c r="FN514" s="94"/>
      <c r="FO514" s="94"/>
      <c r="FP514" s="94"/>
      <c r="FQ514" s="94"/>
      <c r="FR514" s="94"/>
      <c r="FS514" s="94"/>
      <c r="FT514" s="94"/>
      <c r="FU514" s="94"/>
      <c r="FV514" s="94"/>
      <c r="FW514" s="94"/>
      <c r="FX514" s="94"/>
      <c r="FY514" s="94"/>
      <c r="FZ514" s="94"/>
      <c r="GA514" s="94"/>
      <c r="GB514" s="94"/>
      <c r="GC514" s="94"/>
      <c r="GD514" s="94"/>
      <c r="GE514" s="94"/>
      <c r="GF514" s="94"/>
      <c r="GG514" s="94"/>
      <c r="GH514" s="94"/>
      <c r="GI514" s="94"/>
      <c r="GJ514" s="94"/>
      <c r="GK514" s="94"/>
      <c r="GL514" s="94"/>
      <c r="GM514" s="94"/>
      <c r="GN514" s="94"/>
      <c r="GO514" s="94"/>
      <c r="GP514" s="94"/>
      <c r="GQ514" s="94"/>
      <c r="GR514" s="94"/>
      <c r="GS514" s="94"/>
      <c r="GT514" s="94"/>
      <c r="GU514" s="94"/>
      <c r="GV514" s="94"/>
      <c r="GW514" s="94"/>
      <c r="GX514" s="94"/>
      <c r="GY514" s="94"/>
      <c r="GZ514" s="94"/>
      <c r="HA514" s="94"/>
      <c r="HB514" s="94"/>
      <c r="HC514" s="94"/>
      <c r="HD514" s="94"/>
    </row>
    <row r="515" spans="2:212" ht="8.25" customHeight="1" x14ac:dyDescent="0.15">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c r="AA515" s="89"/>
      <c r="AB515" s="89"/>
      <c r="AC515" s="89"/>
      <c r="AD515" s="89"/>
      <c r="AE515" s="89"/>
      <c r="AF515" s="89"/>
      <c r="AG515" s="89"/>
      <c r="AH515" s="89"/>
      <c r="AI515" s="89"/>
      <c r="AJ515" s="77"/>
      <c r="AK515" s="77"/>
      <c r="AL515" s="77"/>
      <c r="AM515" s="77"/>
      <c r="AN515" s="77"/>
      <c r="AO515" s="77"/>
      <c r="AP515" s="77"/>
      <c r="AQ515" s="77"/>
      <c r="AR515" s="77"/>
      <c r="AS515" s="77"/>
      <c r="AT515" s="77"/>
      <c r="AU515" s="77"/>
      <c r="AV515" s="77"/>
      <c r="AW515" s="77"/>
      <c r="AX515" s="77"/>
      <c r="AY515" s="77"/>
      <c r="AZ515" s="77"/>
      <c r="BA515" s="77"/>
      <c r="BB515" s="77"/>
      <c r="BC515" s="77"/>
      <c r="BD515" s="77"/>
      <c r="BE515" s="77"/>
      <c r="BF515" s="77"/>
      <c r="BG515" s="77"/>
      <c r="BH515" s="77"/>
      <c r="BI515" s="77"/>
      <c r="BJ515" s="77"/>
      <c r="BK515" s="77"/>
      <c r="BL515" s="77"/>
      <c r="BM515" s="77"/>
      <c r="BN515" s="77"/>
      <c r="BO515" s="77"/>
      <c r="BP515" s="77"/>
      <c r="BQ515" s="77"/>
      <c r="BR515" s="77"/>
      <c r="BS515" s="77"/>
      <c r="BT515" s="77"/>
      <c r="BU515" s="77"/>
      <c r="BV515" s="77"/>
      <c r="BW515" s="77"/>
      <c r="BX515" s="77"/>
      <c r="BY515" s="77"/>
      <c r="BZ515" s="77"/>
      <c r="CA515" s="77"/>
      <c r="CB515" s="77"/>
      <c r="CC515" s="77"/>
      <c r="CD515" s="77"/>
      <c r="CE515" s="77"/>
      <c r="CF515" s="77"/>
      <c r="CG515" s="77"/>
      <c r="CH515" s="77"/>
      <c r="CI515" s="77"/>
      <c r="CJ515" s="77"/>
      <c r="CK515" s="77"/>
      <c r="CL515" s="77"/>
      <c r="CM515" s="77"/>
      <c r="CN515" s="77"/>
      <c r="CO515" s="77"/>
      <c r="CP515" s="77"/>
      <c r="CQ515" s="77"/>
      <c r="CR515" s="77"/>
      <c r="CS515" s="77"/>
      <c r="CT515" s="77"/>
      <c r="CU515" s="77"/>
      <c r="CV515" s="77"/>
      <c r="CW515" s="77"/>
      <c r="CX515" s="78"/>
      <c r="CY515" s="78"/>
      <c r="CZ515" s="78"/>
      <c r="DA515" s="77"/>
      <c r="DB515" s="77"/>
      <c r="DC515" s="77"/>
      <c r="DD515" s="77"/>
      <c r="DE515" s="77"/>
      <c r="DF515" s="77"/>
      <c r="DG515" s="90"/>
      <c r="DH515" s="90"/>
      <c r="DI515" s="91"/>
      <c r="DJ515" s="94"/>
      <c r="DK515" s="94"/>
      <c r="DL515" s="94"/>
      <c r="DM515" s="94"/>
      <c r="DN515" s="94"/>
      <c r="DO515" s="94"/>
      <c r="DP515" s="94"/>
      <c r="DQ515" s="94"/>
      <c r="DR515" s="94"/>
      <c r="DS515" s="94"/>
      <c r="DT515" s="94"/>
      <c r="DU515" s="94"/>
      <c r="DV515" s="94"/>
      <c r="DW515" s="94"/>
      <c r="DX515" s="94"/>
      <c r="DY515" s="94"/>
      <c r="DZ515" s="94"/>
      <c r="EA515" s="94"/>
      <c r="EB515" s="94"/>
      <c r="EC515" s="94"/>
      <c r="ED515" s="94"/>
      <c r="EE515" s="94"/>
      <c r="EF515" s="94"/>
      <c r="EG515" s="94"/>
      <c r="EH515" s="94"/>
      <c r="EI515" s="94"/>
      <c r="EJ515" s="94"/>
      <c r="EK515" s="94"/>
      <c r="EL515" s="94"/>
      <c r="EM515" s="94"/>
      <c r="EN515" s="94"/>
      <c r="EO515" s="94"/>
      <c r="EP515" s="94"/>
      <c r="EQ515" s="94"/>
      <c r="ER515" s="94"/>
      <c r="ES515" s="94"/>
      <c r="ET515" s="94"/>
      <c r="EU515" s="94"/>
      <c r="EV515" s="94"/>
      <c r="EW515" s="94"/>
      <c r="EX515" s="94"/>
      <c r="EY515" s="94"/>
      <c r="EZ515" s="94"/>
      <c r="FA515" s="94"/>
      <c r="FB515" s="94"/>
      <c r="FC515" s="94"/>
      <c r="FD515" s="94"/>
      <c r="FE515" s="94"/>
      <c r="FF515" s="94"/>
      <c r="FG515" s="94"/>
      <c r="FH515" s="94"/>
      <c r="FI515" s="94"/>
      <c r="FJ515" s="94"/>
      <c r="FK515" s="94"/>
      <c r="FL515" s="94"/>
      <c r="FM515" s="94"/>
      <c r="FN515" s="94"/>
      <c r="FO515" s="94"/>
      <c r="FP515" s="94"/>
      <c r="FQ515" s="94"/>
      <c r="FR515" s="94"/>
      <c r="FS515" s="94"/>
      <c r="FT515" s="94"/>
      <c r="FU515" s="94"/>
      <c r="FV515" s="94"/>
      <c r="FW515" s="94"/>
      <c r="FX515" s="94"/>
      <c r="FY515" s="94"/>
      <c r="FZ515" s="94"/>
      <c r="GA515" s="94"/>
      <c r="GB515" s="94"/>
      <c r="GC515" s="94"/>
      <c r="GD515" s="94"/>
      <c r="GE515" s="94"/>
      <c r="GF515" s="94"/>
      <c r="GG515" s="94"/>
      <c r="GH515" s="94"/>
      <c r="GI515" s="94"/>
      <c r="GJ515" s="94"/>
      <c r="GK515" s="94"/>
      <c r="GL515" s="94"/>
      <c r="GM515" s="94"/>
      <c r="GN515" s="94"/>
      <c r="GO515" s="94"/>
      <c r="GP515" s="94"/>
      <c r="GQ515" s="94"/>
      <c r="GR515" s="94"/>
      <c r="GS515" s="94"/>
      <c r="GT515" s="94"/>
      <c r="GU515" s="94"/>
      <c r="GV515" s="94"/>
      <c r="GW515" s="94"/>
      <c r="GX515" s="94"/>
      <c r="GY515" s="94"/>
      <c r="GZ515" s="94"/>
      <c r="HA515" s="94"/>
      <c r="HB515" s="94"/>
      <c r="HC515" s="94"/>
      <c r="HD515" s="94"/>
    </row>
    <row r="516" spans="2:212" ht="8.25" customHeight="1" x14ac:dyDescent="0.15">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c r="AA516" s="89"/>
      <c r="AB516" s="89"/>
      <c r="AC516" s="89"/>
      <c r="AD516" s="89"/>
      <c r="AE516" s="89"/>
      <c r="AF516" s="89"/>
      <c r="AG516" s="89"/>
      <c r="AH516" s="89"/>
      <c r="AI516" s="89"/>
      <c r="AJ516" s="77"/>
      <c r="AK516" s="77"/>
      <c r="AL516" s="77"/>
      <c r="AM516" s="77"/>
      <c r="AN516" s="77"/>
      <c r="AO516" s="77"/>
      <c r="AP516" s="77"/>
      <c r="AQ516" s="77"/>
      <c r="AR516" s="77"/>
      <c r="AS516" s="77"/>
      <c r="AT516" s="77"/>
      <c r="AU516" s="77"/>
      <c r="AV516" s="77"/>
      <c r="AW516" s="77"/>
      <c r="AX516" s="77"/>
      <c r="AY516" s="77"/>
      <c r="AZ516" s="77"/>
      <c r="BA516" s="77"/>
      <c r="BB516" s="77"/>
      <c r="BC516" s="77"/>
      <c r="BD516" s="77"/>
      <c r="BE516" s="77"/>
      <c r="BF516" s="77"/>
      <c r="BG516" s="77"/>
      <c r="BH516" s="77"/>
      <c r="BI516" s="77"/>
      <c r="BJ516" s="77"/>
      <c r="BK516" s="77"/>
      <c r="BL516" s="77"/>
      <c r="BM516" s="77"/>
      <c r="BN516" s="77"/>
      <c r="BO516" s="77"/>
      <c r="BP516" s="77"/>
      <c r="BQ516" s="77"/>
      <c r="BR516" s="77"/>
      <c r="BS516" s="77"/>
      <c r="BT516" s="77"/>
      <c r="BU516" s="77"/>
      <c r="BV516" s="77"/>
      <c r="BW516" s="77"/>
      <c r="BX516" s="77"/>
      <c r="BY516" s="77"/>
      <c r="BZ516" s="77"/>
      <c r="CA516" s="77"/>
      <c r="CB516" s="77"/>
      <c r="CC516" s="77"/>
      <c r="CD516" s="77"/>
      <c r="CE516" s="77"/>
      <c r="CF516" s="77"/>
      <c r="CG516" s="77"/>
      <c r="CH516" s="77"/>
      <c r="CI516" s="77"/>
      <c r="CJ516" s="77"/>
      <c r="CK516" s="77"/>
      <c r="CL516" s="77"/>
      <c r="CM516" s="77"/>
      <c r="CN516" s="77"/>
      <c r="CO516" s="77"/>
      <c r="CP516" s="77"/>
      <c r="CQ516" s="77"/>
      <c r="CR516" s="77"/>
      <c r="CS516" s="77"/>
      <c r="CT516" s="77"/>
      <c r="CU516" s="77"/>
      <c r="CV516" s="77"/>
      <c r="CW516" s="77"/>
      <c r="CX516" s="78"/>
      <c r="CY516" s="78"/>
      <c r="CZ516" s="78"/>
      <c r="DA516" s="77"/>
      <c r="DB516" s="77"/>
      <c r="DC516" s="77"/>
      <c r="DD516" s="77"/>
      <c r="DE516" s="77"/>
      <c r="DF516" s="77"/>
      <c r="DG516" s="90"/>
      <c r="DH516" s="90"/>
      <c r="DI516" s="91"/>
      <c r="DJ516" s="94"/>
      <c r="DK516" s="94"/>
      <c r="DL516" s="94"/>
      <c r="DM516" s="94"/>
      <c r="DN516" s="94"/>
      <c r="DO516" s="94"/>
      <c r="DP516" s="94"/>
      <c r="DQ516" s="94"/>
      <c r="DR516" s="94"/>
      <c r="DS516" s="94"/>
      <c r="DT516" s="94"/>
      <c r="DU516" s="94"/>
      <c r="DV516" s="94"/>
      <c r="DW516" s="94"/>
      <c r="DX516" s="94"/>
      <c r="DY516" s="94"/>
      <c r="DZ516" s="94"/>
      <c r="EA516" s="94"/>
      <c r="EB516" s="94"/>
      <c r="EC516" s="94"/>
      <c r="ED516" s="94"/>
      <c r="EE516" s="94"/>
      <c r="EF516" s="94"/>
      <c r="EG516" s="94"/>
      <c r="EH516" s="94"/>
      <c r="EI516" s="94"/>
      <c r="EJ516" s="94"/>
      <c r="EK516" s="94"/>
      <c r="EL516" s="94"/>
      <c r="EM516" s="94"/>
      <c r="EN516" s="94"/>
      <c r="EO516" s="94"/>
      <c r="EP516" s="94"/>
      <c r="EQ516" s="94"/>
      <c r="ER516" s="94"/>
      <c r="ES516" s="94"/>
      <c r="ET516" s="94"/>
      <c r="EU516" s="94"/>
      <c r="EV516" s="94"/>
      <c r="EW516" s="94"/>
      <c r="EX516" s="94"/>
      <c r="EY516" s="94"/>
      <c r="EZ516" s="94"/>
      <c r="FA516" s="94"/>
      <c r="FB516" s="94"/>
      <c r="FC516" s="94"/>
      <c r="FD516" s="94"/>
      <c r="FE516" s="94"/>
      <c r="FF516" s="94"/>
      <c r="FG516" s="94"/>
      <c r="FH516" s="94"/>
      <c r="FI516" s="94"/>
      <c r="FJ516" s="94"/>
      <c r="FK516" s="94"/>
      <c r="FL516" s="94"/>
      <c r="FM516" s="94"/>
      <c r="FN516" s="94"/>
      <c r="FO516" s="94"/>
      <c r="FP516" s="94"/>
      <c r="FQ516" s="94"/>
      <c r="FR516" s="94"/>
      <c r="FS516" s="94"/>
      <c r="FT516" s="94"/>
      <c r="FU516" s="94"/>
      <c r="FV516" s="94"/>
      <c r="FW516" s="94"/>
      <c r="FX516" s="94"/>
      <c r="FY516" s="94"/>
      <c r="FZ516" s="94"/>
      <c r="GA516" s="94"/>
      <c r="GB516" s="94"/>
      <c r="GC516" s="94"/>
      <c r="GD516" s="94"/>
      <c r="GE516" s="94"/>
      <c r="GF516" s="94"/>
      <c r="GG516" s="94"/>
      <c r="GH516" s="94"/>
      <c r="GI516" s="94"/>
      <c r="GJ516" s="94"/>
      <c r="GK516" s="94"/>
      <c r="GL516" s="94"/>
      <c r="GM516" s="94"/>
      <c r="GN516" s="94"/>
      <c r="GO516" s="94"/>
      <c r="GP516" s="94"/>
      <c r="GQ516" s="94"/>
      <c r="GR516" s="94"/>
      <c r="GS516" s="94"/>
      <c r="GT516" s="94"/>
      <c r="GU516" s="94"/>
      <c r="GV516" s="94"/>
      <c r="GW516" s="94"/>
      <c r="GX516" s="94"/>
      <c r="GY516" s="94"/>
      <c r="GZ516" s="94"/>
      <c r="HA516" s="94"/>
      <c r="HB516" s="94"/>
      <c r="HC516" s="94"/>
      <c r="HD516" s="94"/>
    </row>
    <row r="517" spans="2:212" ht="8.25" customHeight="1" x14ac:dyDescent="0.15">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c r="AA517" s="89"/>
      <c r="AB517" s="89"/>
      <c r="AC517" s="89"/>
      <c r="AD517" s="89"/>
      <c r="AE517" s="89"/>
      <c r="AF517" s="89"/>
      <c r="AG517" s="89"/>
      <c r="AH517" s="89"/>
      <c r="AI517" s="89"/>
      <c r="AJ517" s="77"/>
      <c r="AK517" s="77"/>
      <c r="AL517" s="77"/>
      <c r="AM517" s="77"/>
      <c r="AN517" s="77"/>
      <c r="AO517" s="77"/>
      <c r="AP517" s="77"/>
      <c r="AQ517" s="77"/>
      <c r="AR517" s="77"/>
      <c r="AS517" s="77"/>
      <c r="AT517" s="77"/>
      <c r="AU517" s="77"/>
      <c r="AV517" s="77"/>
      <c r="AW517" s="77"/>
      <c r="AX517" s="77"/>
      <c r="AY517" s="77"/>
      <c r="AZ517" s="77"/>
      <c r="BA517" s="77"/>
      <c r="BB517" s="77"/>
      <c r="BC517" s="77"/>
      <c r="BD517" s="77"/>
      <c r="BE517" s="77"/>
      <c r="BF517" s="77"/>
      <c r="BG517" s="77"/>
      <c r="BH517" s="77"/>
      <c r="BI517" s="77"/>
      <c r="BJ517" s="77"/>
      <c r="BK517" s="77"/>
      <c r="BL517" s="77"/>
      <c r="BM517" s="77"/>
      <c r="BN517" s="77"/>
      <c r="BO517" s="77"/>
      <c r="BP517" s="77"/>
      <c r="BQ517" s="77"/>
      <c r="BR517" s="77"/>
      <c r="BS517" s="77"/>
      <c r="BT517" s="77"/>
      <c r="BU517" s="77"/>
      <c r="BV517" s="77"/>
      <c r="BW517" s="77"/>
      <c r="BX517" s="77"/>
      <c r="BY517" s="77"/>
      <c r="BZ517" s="77"/>
      <c r="CA517" s="77"/>
      <c r="CB517" s="77"/>
      <c r="CC517" s="77"/>
      <c r="CD517" s="77"/>
      <c r="CE517" s="77"/>
      <c r="CF517" s="77"/>
      <c r="CG517" s="77"/>
      <c r="CH517" s="77"/>
      <c r="CI517" s="77"/>
      <c r="CJ517" s="77"/>
      <c r="CK517" s="77"/>
      <c r="CL517" s="77"/>
      <c r="CM517" s="77"/>
      <c r="CN517" s="77"/>
      <c r="CO517" s="77"/>
      <c r="CP517" s="77"/>
      <c r="CQ517" s="77"/>
      <c r="CR517" s="77"/>
      <c r="CS517" s="77"/>
      <c r="CT517" s="77"/>
      <c r="CU517" s="77"/>
      <c r="CV517" s="77"/>
      <c r="CW517" s="77"/>
      <c r="CX517" s="78"/>
      <c r="CY517" s="78"/>
      <c r="CZ517" s="78"/>
      <c r="DA517" s="77"/>
      <c r="DB517" s="77"/>
      <c r="DC517" s="77"/>
      <c r="DD517" s="77"/>
      <c r="DE517" s="77"/>
      <c r="DF517" s="77"/>
      <c r="DG517" s="90"/>
      <c r="DH517" s="90"/>
      <c r="DI517" s="91"/>
      <c r="DJ517" s="94"/>
      <c r="DK517" s="94"/>
      <c r="DL517" s="94"/>
      <c r="DM517" s="94"/>
      <c r="DN517" s="94"/>
      <c r="DO517" s="94"/>
      <c r="DP517" s="94"/>
      <c r="DQ517" s="94"/>
      <c r="DR517" s="94"/>
      <c r="DS517" s="94"/>
      <c r="DT517" s="94"/>
      <c r="DU517" s="94"/>
      <c r="DV517" s="94"/>
      <c r="DW517" s="94"/>
      <c r="DX517" s="94"/>
      <c r="DY517" s="94"/>
      <c r="DZ517" s="94"/>
      <c r="EA517" s="94"/>
      <c r="EB517" s="94"/>
      <c r="EC517" s="94"/>
      <c r="ED517" s="94"/>
      <c r="EE517" s="94"/>
      <c r="EF517" s="94"/>
      <c r="EG517" s="94"/>
      <c r="EH517" s="94"/>
      <c r="EI517" s="94"/>
      <c r="EJ517" s="94"/>
      <c r="EK517" s="94"/>
      <c r="EL517" s="94"/>
      <c r="EM517" s="94"/>
      <c r="EN517" s="94"/>
      <c r="EO517" s="94"/>
      <c r="EP517" s="94"/>
      <c r="EQ517" s="94"/>
      <c r="ER517" s="94"/>
      <c r="ES517" s="94"/>
      <c r="ET517" s="94"/>
      <c r="EU517" s="94"/>
      <c r="EV517" s="94"/>
      <c r="EW517" s="94"/>
      <c r="EX517" s="94"/>
      <c r="EY517" s="94"/>
      <c r="EZ517" s="94"/>
      <c r="FA517" s="94"/>
      <c r="FB517" s="94"/>
      <c r="FC517" s="94"/>
      <c r="FD517" s="94"/>
      <c r="FE517" s="94"/>
      <c r="FF517" s="94"/>
      <c r="FG517" s="94"/>
      <c r="FH517" s="94"/>
      <c r="FI517" s="94"/>
      <c r="FJ517" s="94"/>
      <c r="FK517" s="94"/>
      <c r="FL517" s="94"/>
      <c r="FM517" s="94"/>
      <c r="FN517" s="94"/>
      <c r="FO517" s="94"/>
      <c r="FP517" s="94"/>
      <c r="FQ517" s="94"/>
      <c r="FR517" s="94"/>
      <c r="FS517" s="94"/>
      <c r="FT517" s="94"/>
      <c r="FU517" s="94"/>
      <c r="FV517" s="94"/>
      <c r="FW517" s="94"/>
      <c r="FX517" s="94"/>
      <c r="FY517" s="94"/>
      <c r="FZ517" s="94"/>
      <c r="GA517" s="94"/>
      <c r="GB517" s="94"/>
      <c r="GC517" s="94"/>
      <c r="GD517" s="94"/>
      <c r="GE517" s="94"/>
      <c r="GF517" s="94"/>
      <c r="GG517" s="94"/>
      <c r="GH517" s="94"/>
      <c r="GI517" s="94"/>
      <c r="GJ517" s="94"/>
      <c r="GK517" s="94"/>
      <c r="GL517" s="94"/>
      <c r="GM517" s="94"/>
      <c r="GN517" s="94"/>
      <c r="GO517" s="94"/>
      <c r="GP517" s="94"/>
      <c r="GQ517" s="94"/>
      <c r="GR517" s="94"/>
      <c r="GS517" s="94"/>
      <c r="GT517" s="94"/>
      <c r="GU517" s="94"/>
      <c r="GV517" s="94"/>
      <c r="GW517" s="94"/>
      <c r="GX517" s="94"/>
      <c r="GY517" s="94"/>
      <c r="GZ517" s="94"/>
      <c r="HA517" s="94"/>
      <c r="HB517" s="94"/>
      <c r="HC517" s="94"/>
      <c r="HD517" s="94"/>
    </row>
    <row r="518" spans="2:212" ht="8.25" customHeight="1" x14ac:dyDescent="0.15">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c r="AA518" s="89"/>
      <c r="AB518" s="89"/>
      <c r="AC518" s="89"/>
      <c r="AD518" s="89"/>
      <c r="AE518" s="89"/>
      <c r="AF518" s="89"/>
      <c r="AG518" s="89"/>
      <c r="AH518" s="89"/>
      <c r="AI518" s="89"/>
      <c r="AJ518" s="77"/>
      <c r="AK518" s="77"/>
      <c r="AL518" s="77"/>
      <c r="AM518" s="77"/>
      <c r="AN518" s="77"/>
      <c r="AO518" s="77"/>
      <c r="AP518" s="77"/>
      <c r="AQ518" s="77"/>
      <c r="AR518" s="77"/>
      <c r="AS518" s="77"/>
      <c r="AT518" s="77"/>
      <c r="AU518" s="77"/>
      <c r="AV518" s="77"/>
      <c r="AW518" s="77"/>
      <c r="AX518" s="77"/>
      <c r="AY518" s="77"/>
      <c r="AZ518" s="77"/>
      <c r="BA518" s="77"/>
      <c r="BB518" s="77"/>
      <c r="BC518" s="77"/>
      <c r="BD518" s="77"/>
      <c r="BE518" s="77"/>
      <c r="BF518" s="77"/>
      <c r="BG518" s="77"/>
      <c r="BH518" s="77"/>
      <c r="BI518" s="77"/>
      <c r="BJ518" s="77"/>
      <c r="BK518" s="77"/>
      <c r="BL518" s="77"/>
      <c r="BM518" s="77"/>
      <c r="BN518" s="77"/>
      <c r="BO518" s="77"/>
      <c r="BP518" s="77"/>
      <c r="BQ518" s="77"/>
      <c r="BR518" s="77"/>
      <c r="BS518" s="77"/>
      <c r="BT518" s="77"/>
      <c r="BU518" s="77"/>
      <c r="BV518" s="77"/>
      <c r="BW518" s="77"/>
      <c r="BX518" s="77"/>
      <c r="BY518" s="77"/>
      <c r="BZ518" s="77"/>
      <c r="CA518" s="77"/>
      <c r="CB518" s="77"/>
      <c r="CC518" s="77"/>
      <c r="CD518" s="77"/>
      <c r="CE518" s="77"/>
      <c r="CF518" s="77"/>
      <c r="CG518" s="77"/>
      <c r="CH518" s="77"/>
      <c r="CI518" s="77"/>
      <c r="CJ518" s="77"/>
      <c r="CK518" s="77"/>
      <c r="CL518" s="77"/>
      <c r="CM518" s="77"/>
      <c r="CN518" s="77"/>
      <c r="CO518" s="77"/>
      <c r="CP518" s="77"/>
      <c r="CQ518" s="77"/>
      <c r="CR518" s="77"/>
      <c r="CS518" s="77"/>
      <c r="CT518" s="77"/>
      <c r="CU518" s="77"/>
      <c r="CV518" s="77"/>
      <c r="CW518" s="77"/>
      <c r="CX518" s="78"/>
      <c r="CY518" s="78"/>
      <c r="CZ518" s="78"/>
      <c r="DA518" s="77"/>
      <c r="DB518" s="77"/>
      <c r="DC518" s="77"/>
      <c r="DD518" s="77"/>
      <c r="DE518" s="77"/>
      <c r="DF518" s="77"/>
      <c r="DG518" s="90"/>
      <c r="DH518" s="90"/>
      <c r="DI518" s="91"/>
      <c r="DJ518" s="94"/>
      <c r="DK518" s="94"/>
      <c r="DL518" s="94"/>
      <c r="DM518" s="94"/>
      <c r="DN518" s="94"/>
      <c r="DO518" s="94"/>
      <c r="DP518" s="94"/>
      <c r="DQ518" s="94"/>
      <c r="DR518" s="94"/>
      <c r="DS518" s="94"/>
      <c r="DT518" s="94"/>
      <c r="DU518" s="94"/>
      <c r="DV518" s="94"/>
      <c r="DW518" s="94"/>
      <c r="DX518" s="94"/>
      <c r="DY518" s="94"/>
      <c r="DZ518" s="94"/>
      <c r="EA518" s="94"/>
      <c r="EB518" s="94"/>
      <c r="EC518" s="94"/>
      <c r="ED518" s="94"/>
      <c r="EE518" s="94"/>
      <c r="EF518" s="94"/>
      <c r="EG518" s="94"/>
      <c r="EH518" s="94"/>
      <c r="EI518" s="94"/>
      <c r="EJ518" s="94"/>
      <c r="EK518" s="94"/>
      <c r="EL518" s="94"/>
      <c r="EM518" s="94"/>
      <c r="EN518" s="94"/>
      <c r="EO518" s="94"/>
      <c r="EP518" s="94"/>
      <c r="EQ518" s="94"/>
      <c r="ER518" s="94"/>
      <c r="ES518" s="94"/>
      <c r="ET518" s="94"/>
      <c r="EU518" s="94"/>
      <c r="EV518" s="94"/>
      <c r="EW518" s="94"/>
      <c r="EX518" s="94"/>
      <c r="EY518" s="94"/>
      <c r="EZ518" s="94"/>
      <c r="FA518" s="94"/>
      <c r="FB518" s="94"/>
      <c r="FC518" s="94"/>
      <c r="FD518" s="94"/>
      <c r="FE518" s="94"/>
      <c r="FF518" s="94"/>
      <c r="FG518" s="94"/>
      <c r="FH518" s="94"/>
      <c r="FI518" s="94"/>
      <c r="FJ518" s="94"/>
      <c r="FK518" s="94"/>
      <c r="FL518" s="94"/>
      <c r="FM518" s="94"/>
      <c r="FN518" s="94"/>
      <c r="FO518" s="94"/>
      <c r="FP518" s="94"/>
      <c r="FQ518" s="94"/>
      <c r="FR518" s="94"/>
      <c r="FS518" s="94"/>
      <c r="FT518" s="94"/>
      <c r="FU518" s="94"/>
      <c r="FV518" s="94"/>
      <c r="FW518" s="94"/>
      <c r="FX518" s="94"/>
      <c r="FY518" s="94"/>
      <c r="FZ518" s="94"/>
      <c r="GA518" s="94"/>
      <c r="GB518" s="94"/>
      <c r="GC518" s="94"/>
      <c r="GD518" s="94"/>
      <c r="GE518" s="94"/>
      <c r="GF518" s="94"/>
      <c r="GG518" s="94"/>
      <c r="GH518" s="94"/>
      <c r="GI518" s="94"/>
      <c r="GJ518" s="94"/>
      <c r="GK518" s="94"/>
      <c r="GL518" s="94"/>
      <c r="GM518" s="94"/>
      <c r="GN518" s="94"/>
      <c r="GO518" s="94"/>
      <c r="GP518" s="94"/>
      <c r="GQ518" s="94"/>
      <c r="GR518" s="94"/>
      <c r="GS518" s="94"/>
      <c r="GT518" s="94"/>
      <c r="GU518" s="94"/>
      <c r="GV518" s="94"/>
      <c r="GW518" s="94"/>
      <c r="GX518" s="94"/>
      <c r="GY518" s="94"/>
      <c r="GZ518" s="94"/>
      <c r="HA518" s="94"/>
      <c r="HB518" s="94"/>
      <c r="HC518" s="94"/>
      <c r="HD518" s="94"/>
    </row>
    <row r="519" spans="2:212" ht="8.25" customHeight="1" x14ac:dyDescent="0.15">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c r="AA519" s="89"/>
      <c r="AB519" s="89"/>
      <c r="AC519" s="89"/>
      <c r="AD519" s="89"/>
      <c r="AE519" s="89"/>
      <c r="AF519" s="89"/>
      <c r="AG519" s="89"/>
      <c r="AH519" s="89"/>
      <c r="AI519" s="89"/>
      <c r="AJ519" s="77"/>
      <c r="AK519" s="77"/>
      <c r="AL519" s="77"/>
      <c r="AM519" s="77"/>
      <c r="AN519" s="77"/>
      <c r="AO519" s="77"/>
      <c r="AP519" s="77"/>
      <c r="AQ519" s="77"/>
      <c r="AR519" s="77"/>
      <c r="AS519" s="77"/>
      <c r="AT519" s="77"/>
      <c r="AU519" s="77"/>
      <c r="AV519" s="77"/>
      <c r="AW519" s="77"/>
      <c r="AX519" s="77"/>
      <c r="AY519" s="77"/>
      <c r="AZ519" s="77"/>
      <c r="BA519" s="77"/>
      <c r="BB519" s="77"/>
      <c r="BC519" s="77"/>
      <c r="BD519" s="77"/>
      <c r="BE519" s="77"/>
      <c r="BF519" s="77"/>
      <c r="BG519" s="77"/>
      <c r="BH519" s="77"/>
      <c r="BI519" s="77"/>
      <c r="BJ519" s="77"/>
      <c r="BK519" s="77"/>
      <c r="BL519" s="77"/>
      <c r="BM519" s="77"/>
      <c r="BN519" s="77"/>
      <c r="BO519" s="77"/>
      <c r="BP519" s="77"/>
      <c r="BQ519" s="77"/>
      <c r="BR519" s="77"/>
      <c r="BS519" s="77"/>
      <c r="BT519" s="77"/>
      <c r="BU519" s="77"/>
      <c r="BV519" s="77"/>
      <c r="BW519" s="77"/>
      <c r="BX519" s="77"/>
      <c r="BY519" s="77"/>
      <c r="BZ519" s="77"/>
      <c r="CA519" s="77"/>
      <c r="CB519" s="77"/>
      <c r="CC519" s="77"/>
      <c r="CD519" s="77"/>
      <c r="CE519" s="77"/>
      <c r="CF519" s="77"/>
      <c r="CG519" s="77"/>
      <c r="CH519" s="77"/>
      <c r="CI519" s="77"/>
      <c r="CJ519" s="77"/>
      <c r="CK519" s="77"/>
      <c r="CL519" s="77"/>
      <c r="CM519" s="77"/>
      <c r="CN519" s="77"/>
      <c r="CO519" s="77"/>
      <c r="CP519" s="77"/>
      <c r="CQ519" s="77"/>
      <c r="CR519" s="77"/>
      <c r="CS519" s="77"/>
      <c r="CT519" s="77"/>
      <c r="CU519" s="77"/>
      <c r="CV519" s="77"/>
      <c r="CW519" s="77"/>
      <c r="CX519" s="78"/>
      <c r="CY519" s="78"/>
      <c r="CZ519" s="78"/>
      <c r="DA519" s="77"/>
      <c r="DB519" s="77"/>
      <c r="DC519" s="77"/>
      <c r="DD519" s="77"/>
      <c r="DE519" s="77"/>
      <c r="DF519" s="77"/>
      <c r="DG519" s="90"/>
      <c r="DH519" s="90"/>
      <c r="DI519" s="91"/>
    </row>
    <row r="520" spans="2:212" ht="8.25" customHeight="1" x14ac:dyDescent="0.15">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c r="AA520" s="89"/>
      <c r="AB520" s="89"/>
      <c r="AC520" s="89"/>
      <c r="AD520" s="89"/>
      <c r="AE520" s="89"/>
      <c r="AF520" s="89"/>
      <c r="AG520" s="89"/>
      <c r="AH520" s="89"/>
      <c r="AI520" s="89"/>
      <c r="AJ520" s="77"/>
      <c r="AK520" s="77"/>
      <c r="AL520" s="77"/>
      <c r="AM520" s="77"/>
      <c r="AN520" s="77"/>
      <c r="AO520" s="77"/>
      <c r="AP520" s="77"/>
      <c r="AQ520" s="77"/>
      <c r="AR520" s="77"/>
      <c r="AS520" s="77"/>
      <c r="AT520" s="77"/>
      <c r="AU520" s="77"/>
      <c r="AV520" s="77"/>
      <c r="AW520" s="77"/>
      <c r="AX520" s="77"/>
      <c r="AY520" s="77"/>
      <c r="AZ520" s="77"/>
      <c r="BA520" s="77"/>
      <c r="BB520" s="77"/>
      <c r="BC520" s="77"/>
      <c r="BD520" s="77"/>
      <c r="BE520" s="77"/>
      <c r="BF520" s="77"/>
      <c r="BG520" s="77"/>
      <c r="BH520" s="77"/>
      <c r="BI520" s="77"/>
      <c r="BJ520" s="77"/>
      <c r="BK520" s="77"/>
      <c r="BL520" s="77"/>
      <c r="BM520" s="77"/>
      <c r="BN520" s="77"/>
      <c r="BO520" s="77"/>
      <c r="BP520" s="77"/>
      <c r="BQ520" s="77"/>
      <c r="BR520" s="77"/>
      <c r="BS520" s="77"/>
      <c r="BT520" s="77"/>
      <c r="BU520" s="77"/>
      <c r="BV520" s="77"/>
      <c r="BW520" s="77"/>
      <c r="BX520" s="77"/>
      <c r="BY520" s="77"/>
      <c r="BZ520" s="77"/>
      <c r="CA520" s="77"/>
      <c r="CB520" s="77"/>
      <c r="CC520" s="77"/>
      <c r="CD520" s="77"/>
      <c r="CE520" s="77"/>
      <c r="CF520" s="77"/>
      <c r="CG520" s="77"/>
      <c r="CH520" s="77"/>
      <c r="CI520" s="77"/>
      <c r="CJ520" s="77"/>
      <c r="CK520" s="77"/>
      <c r="CL520" s="77"/>
      <c r="CM520" s="77"/>
      <c r="CN520" s="77"/>
      <c r="CO520" s="77"/>
      <c r="CP520" s="77"/>
      <c r="CQ520" s="77"/>
      <c r="CR520" s="77"/>
      <c r="CS520" s="77"/>
      <c r="CT520" s="77"/>
      <c r="CU520" s="77"/>
      <c r="CV520" s="77"/>
      <c r="CW520" s="77"/>
      <c r="CX520" s="78"/>
      <c r="CY520" s="78"/>
      <c r="CZ520" s="78"/>
      <c r="DA520" s="77"/>
      <c r="DB520" s="77"/>
      <c r="DC520" s="77"/>
      <c r="DD520" s="77"/>
      <c r="DE520" s="77"/>
      <c r="DF520" s="77"/>
      <c r="DG520" s="90"/>
      <c r="DH520" s="90"/>
      <c r="DI520" s="91"/>
    </row>
    <row r="521" spans="2:212" ht="8.25" customHeight="1" x14ac:dyDescent="0.15">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c r="AA521" s="89"/>
      <c r="AB521" s="89"/>
      <c r="AC521" s="89"/>
      <c r="AD521" s="89"/>
      <c r="AE521" s="89"/>
      <c r="AF521" s="89"/>
      <c r="AG521" s="89"/>
      <c r="AH521" s="89"/>
      <c r="AI521" s="89"/>
      <c r="AJ521" s="77"/>
      <c r="AK521" s="77"/>
      <c r="AL521" s="77"/>
      <c r="AM521" s="77"/>
      <c r="AN521" s="77"/>
      <c r="AO521" s="77"/>
      <c r="AP521" s="77"/>
      <c r="AQ521" s="77"/>
      <c r="AR521" s="77"/>
      <c r="AS521" s="77"/>
      <c r="AT521" s="77"/>
      <c r="AU521" s="77"/>
      <c r="AV521" s="77"/>
      <c r="AW521" s="77"/>
      <c r="AX521" s="77"/>
      <c r="AY521" s="77"/>
      <c r="AZ521" s="77"/>
      <c r="BA521" s="77"/>
      <c r="BB521" s="77"/>
      <c r="BC521" s="77"/>
      <c r="BD521" s="77"/>
      <c r="BE521" s="77"/>
      <c r="BF521" s="77"/>
      <c r="BG521" s="77"/>
      <c r="BH521" s="77"/>
      <c r="BI521" s="77"/>
      <c r="BJ521" s="77"/>
      <c r="BK521" s="77"/>
      <c r="BL521" s="77"/>
      <c r="BM521" s="77"/>
      <c r="BN521" s="77"/>
      <c r="BO521" s="77"/>
      <c r="BP521" s="77"/>
      <c r="BQ521" s="77"/>
      <c r="BR521" s="77"/>
      <c r="BS521" s="77"/>
      <c r="BT521" s="77"/>
      <c r="BU521" s="77"/>
      <c r="BV521" s="77"/>
      <c r="BW521" s="77"/>
      <c r="BX521" s="77"/>
      <c r="BY521" s="77"/>
      <c r="BZ521" s="77"/>
      <c r="CA521" s="77"/>
      <c r="CB521" s="77"/>
      <c r="CC521" s="77"/>
      <c r="CD521" s="77"/>
      <c r="CE521" s="77"/>
      <c r="CF521" s="77"/>
      <c r="CG521" s="77"/>
      <c r="CH521" s="77"/>
      <c r="CI521" s="77"/>
      <c r="CJ521" s="77"/>
      <c r="CK521" s="77"/>
      <c r="CL521" s="77"/>
      <c r="CM521" s="77"/>
      <c r="CN521" s="77"/>
      <c r="CO521" s="77"/>
      <c r="CP521" s="77"/>
      <c r="CQ521" s="77"/>
      <c r="CR521" s="77"/>
      <c r="CS521" s="77"/>
      <c r="CT521" s="77"/>
      <c r="CU521" s="77"/>
      <c r="CV521" s="77"/>
      <c r="CW521" s="77"/>
      <c r="CX521" s="78"/>
      <c r="CY521" s="78"/>
      <c r="CZ521" s="78"/>
      <c r="DA521" s="77"/>
      <c r="DB521" s="77"/>
      <c r="DC521" s="77"/>
      <c r="DD521" s="77"/>
      <c r="DE521" s="77"/>
      <c r="DF521" s="77"/>
      <c r="DG521" s="90"/>
      <c r="DH521" s="90"/>
      <c r="DI521" s="91"/>
    </row>
    <row r="522" spans="2:212" ht="8.25" customHeight="1" x14ac:dyDescent="0.15">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c r="AA522" s="89"/>
      <c r="AB522" s="89"/>
      <c r="AC522" s="89"/>
      <c r="AD522" s="89"/>
      <c r="AE522" s="89"/>
      <c r="AF522" s="89"/>
      <c r="AG522" s="89"/>
      <c r="AH522" s="89"/>
      <c r="AI522" s="89"/>
      <c r="AJ522" s="77"/>
      <c r="AK522" s="77"/>
      <c r="AL522" s="77"/>
      <c r="AM522" s="77"/>
      <c r="AN522" s="77"/>
      <c r="AO522" s="77"/>
      <c r="AP522" s="77"/>
      <c r="AQ522" s="77"/>
      <c r="AR522" s="77"/>
      <c r="AS522" s="77"/>
      <c r="AT522" s="77"/>
      <c r="AU522" s="77"/>
      <c r="AV522" s="77"/>
      <c r="AW522" s="77"/>
      <c r="AX522" s="77"/>
      <c r="AY522" s="77"/>
      <c r="AZ522" s="77"/>
      <c r="BA522" s="77"/>
      <c r="BB522" s="77"/>
      <c r="BC522" s="77"/>
      <c r="BD522" s="77"/>
      <c r="BE522" s="77"/>
      <c r="BF522" s="77"/>
      <c r="BG522" s="77"/>
      <c r="BH522" s="77"/>
      <c r="BI522" s="77"/>
      <c r="BJ522" s="77"/>
      <c r="BK522" s="77"/>
      <c r="BL522" s="77"/>
      <c r="BM522" s="77"/>
      <c r="BN522" s="77"/>
      <c r="BO522" s="77"/>
      <c r="BP522" s="77"/>
      <c r="BQ522" s="77"/>
      <c r="BR522" s="77"/>
      <c r="BS522" s="77"/>
      <c r="BT522" s="77"/>
      <c r="BU522" s="77"/>
      <c r="BV522" s="77"/>
      <c r="BW522" s="77"/>
      <c r="BX522" s="77"/>
      <c r="BY522" s="77"/>
      <c r="BZ522" s="77"/>
      <c r="CA522" s="77"/>
      <c r="CB522" s="77"/>
      <c r="CC522" s="77"/>
      <c r="CD522" s="77"/>
      <c r="CE522" s="77"/>
      <c r="CF522" s="77"/>
      <c r="CG522" s="77"/>
      <c r="CH522" s="77"/>
      <c r="CI522" s="77"/>
      <c r="CJ522" s="77"/>
      <c r="CK522" s="77"/>
      <c r="CL522" s="77"/>
      <c r="CM522" s="77"/>
      <c r="CN522" s="77"/>
      <c r="CO522" s="77"/>
      <c r="CP522" s="77"/>
      <c r="CQ522" s="77"/>
      <c r="CR522" s="77"/>
      <c r="CS522" s="77"/>
      <c r="CT522" s="77"/>
      <c r="CU522" s="77"/>
      <c r="CV522" s="77"/>
      <c r="CW522" s="77"/>
      <c r="CX522" s="78"/>
      <c r="CY522" s="78"/>
      <c r="CZ522" s="78"/>
      <c r="DA522" s="77"/>
      <c r="DB522" s="77"/>
      <c r="DC522" s="77"/>
      <c r="DD522" s="77"/>
      <c r="DE522" s="77"/>
      <c r="DF522" s="77"/>
      <c r="DG522" s="90"/>
      <c r="DH522" s="90"/>
      <c r="DI522" s="91"/>
    </row>
    <row r="523" spans="2:212" ht="8.25" customHeight="1" x14ac:dyDescent="0.15">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c r="AA523" s="89"/>
      <c r="AB523" s="89"/>
      <c r="AC523" s="89"/>
      <c r="AD523" s="89"/>
      <c r="AE523" s="89"/>
      <c r="AF523" s="89"/>
      <c r="AG523" s="89"/>
      <c r="AH523" s="89"/>
      <c r="AI523" s="89"/>
      <c r="AJ523" s="77"/>
      <c r="AK523" s="77"/>
      <c r="AL523" s="77"/>
      <c r="AM523" s="77"/>
      <c r="AN523" s="77"/>
      <c r="AO523" s="77"/>
      <c r="AP523" s="77"/>
      <c r="AQ523" s="77"/>
      <c r="AR523" s="77"/>
      <c r="AS523" s="77"/>
      <c r="AT523" s="77"/>
      <c r="AU523" s="77"/>
      <c r="AV523" s="77"/>
      <c r="AW523" s="77"/>
      <c r="AX523" s="77"/>
      <c r="AY523" s="77"/>
      <c r="AZ523" s="77"/>
      <c r="BA523" s="77"/>
      <c r="BB523" s="77"/>
      <c r="BC523" s="77"/>
      <c r="BD523" s="77"/>
      <c r="BE523" s="77"/>
      <c r="BF523" s="77"/>
      <c r="BG523" s="77"/>
      <c r="BH523" s="77"/>
      <c r="BI523" s="77"/>
      <c r="BJ523" s="77"/>
      <c r="BK523" s="77"/>
      <c r="BL523" s="77"/>
      <c r="BM523" s="77"/>
      <c r="BN523" s="77"/>
      <c r="BO523" s="77"/>
      <c r="BP523" s="77"/>
      <c r="BQ523" s="77"/>
      <c r="BR523" s="77"/>
      <c r="BS523" s="77"/>
      <c r="BT523" s="77"/>
      <c r="BU523" s="77"/>
      <c r="BV523" s="77"/>
      <c r="BW523" s="77"/>
      <c r="BX523" s="77"/>
      <c r="BY523" s="77"/>
      <c r="BZ523" s="77"/>
      <c r="CA523" s="77"/>
      <c r="CB523" s="77"/>
      <c r="CC523" s="77"/>
      <c r="CD523" s="77"/>
      <c r="CE523" s="77"/>
      <c r="CF523" s="77"/>
      <c r="CG523" s="77"/>
      <c r="CH523" s="77"/>
      <c r="CI523" s="77"/>
      <c r="CJ523" s="77"/>
      <c r="CK523" s="77"/>
      <c r="CL523" s="77"/>
      <c r="CM523" s="77"/>
      <c r="CN523" s="77"/>
      <c r="CO523" s="77"/>
      <c r="CP523" s="77"/>
      <c r="CQ523" s="77"/>
      <c r="CR523" s="77"/>
      <c r="CS523" s="77"/>
      <c r="CT523" s="77"/>
      <c r="CU523" s="77"/>
      <c r="CV523" s="77"/>
      <c r="CW523" s="77"/>
      <c r="CX523" s="78"/>
      <c r="CY523" s="78"/>
      <c r="CZ523" s="78"/>
      <c r="DA523" s="77"/>
      <c r="DB523" s="77"/>
      <c r="DC523" s="77"/>
      <c r="DD523" s="77"/>
      <c r="DE523" s="77"/>
      <c r="DF523" s="77"/>
      <c r="DG523" s="90"/>
      <c r="DH523" s="90"/>
      <c r="DI523" s="91"/>
    </row>
    <row r="524" spans="2:212" ht="8.25" customHeight="1" x14ac:dyDescent="0.15">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c r="AA524" s="89"/>
      <c r="AB524" s="89"/>
      <c r="AC524" s="89"/>
      <c r="AD524" s="89"/>
      <c r="AE524" s="89"/>
      <c r="AF524" s="89"/>
      <c r="AG524" s="89"/>
      <c r="AH524" s="89"/>
      <c r="AI524" s="89"/>
      <c r="AJ524" s="77"/>
      <c r="AK524" s="77"/>
      <c r="AL524" s="77"/>
      <c r="AM524" s="77"/>
      <c r="AN524" s="77"/>
      <c r="AO524" s="77"/>
      <c r="AP524" s="77"/>
      <c r="AQ524" s="77"/>
      <c r="AR524" s="77"/>
      <c r="AS524" s="77"/>
      <c r="AT524" s="77"/>
      <c r="AU524" s="77"/>
      <c r="AV524" s="77"/>
      <c r="AW524" s="77"/>
      <c r="AX524" s="77"/>
      <c r="AY524" s="77"/>
      <c r="AZ524" s="77"/>
      <c r="BA524" s="77"/>
      <c r="BB524" s="77"/>
      <c r="BC524" s="77"/>
      <c r="BD524" s="77"/>
      <c r="BE524" s="77"/>
      <c r="BF524" s="77"/>
      <c r="BG524" s="77"/>
      <c r="BH524" s="77"/>
      <c r="BI524" s="77"/>
      <c r="BJ524" s="77"/>
      <c r="BK524" s="77"/>
      <c r="BL524" s="77"/>
      <c r="BM524" s="77"/>
      <c r="BN524" s="77"/>
      <c r="BO524" s="77"/>
      <c r="BP524" s="77"/>
      <c r="BQ524" s="77"/>
      <c r="BR524" s="77"/>
      <c r="BS524" s="77"/>
      <c r="BT524" s="77"/>
      <c r="BU524" s="77"/>
      <c r="BV524" s="77"/>
      <c r="BW524" s="77"/>
      <c r="BX524" s="77"/>
      <c r="BY524" s="77"/>
      <c r="BZ524" s="77"/>
      <c r="CA524" s="77"/>
      <c r="CB524" s="77"/>
      <c r="CC524" s="77"/>
      <c r="CD524" s="77"/>
      <c r="CE524" s="77"/>
      <c r="CF524" s="77"/>
      <c r="CG524" s="77"/>
      <c r="CH524" s="77"/>
      <c r="CI524" s="77"/>
      <c r="CJ524" s="77"/>
      <c r="CK524" s="77"/>
      <c r="CL524" s="77"/>
      <c r="CM524" s="77"/>
      <c r="CN524" s="77"/>
      <c r="CO524" s="77"/>
      <c r="CP524" s="77"/>
      <c r="CQ524" s="77"/>
      <c r="CR524" s="77"/>
      <c r="CS524" s="77"/>
      <c r="CT524" s="77"/>
      <c r="CU524" s="77"/>
      <c r="CV524" s="77"/>
      <c r="CW524" s="77"/>
      <c r="CX524" s="78"/>
      <c r="CY524" s="78"/>
      <c r="CZ524" s="78"/>
      <c r="DA524" s="77"/>
      <c r="DB524" s="77"/>
      <c r="DC524" s="77"/>
      <c r="DD524" s="77"/>
      <c r="DE524" s="77"/>
      <c r="DF524" s="77"/>
      <c r="DG524" s="90"/>
      <c r="DH524" s="90"/>
      <c r="DI524" s="91"/>
    </row>
    <row r="525" spans="2:212" ht="8.25" customHeight="1" x14ac:dyDescent="0.15">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c r="AA525" s="89"/>
      <c r="AB525" s="89"/>
      <c r="AC525" s="89"/>
      <c r="AD525" s="89"/>
      <c r="AE525" s="89"/>
      <c r="AF525" s="89"/>
      <c r="AG525" s="89"/>
      <c r="AH525" s="89"/>
      <c r="AI525" s="89"/>
      <c r="AJ525" s="77"/>
      <c r="AK525" s="77"/>
      <c r="AL525" s="77"/>
      <c r="AM525" s="77"/>
      <c r="AN525" s="77"/>
      <c r="AO525" s="77"/>
      <c r="AP525" s="77"/>
      <c r="AQ525" s="77"/>
      <c r="AR525" s="77"/>
      <c r="AS525" s="77"/>
      <c r="AT525" s="77"/>
      <c r="AU525" s="77"/>
      <c r="AV525" s="77"/>
      <c r="AW525" s="77"/>
      <c r="AX525" s="77"/>
      <c r="AY525" s="77"/>
      <c r="AZ525" s="77"/>
      <c r="BA525" s="77"/>
      <c r="BB525" s="77"/>
      <c r="BC525" s="77"/>
      <c r="BD525" s="77"/>
      <c r="BE525" s="77"/>
      <c r="BF525" s="77"/>
      <c r="BG525" s="77"/>
      <c r="BH525" s="77"/>
      <c r="BI525" s="77"/>
      <c r="BJ525" s="77"/>
      <c r="BK525" s="77"/>
      <c r="BL525" s="77"/>
      <c r="BM525" s="77"/>
      <c r="BN525" s="77"/>
      <c r="BO525" s="77"/>
      <c r="BP525" s="77"/>
      <c r="BQ525" s="77"/>
      <c r="BR525" s="77"/>
      <c r="BS525" s="77"/>
      <c r="BT525" s="77"/>
      <c r="BU525" s="77"/>
      <c r="BV525" s="77"/>
      <c r="BW525" s="77"/>
      <c r="BX525" s="77"/>
      <c r="BY525" s="77"/>
      <c r="BZ525" s="77"/>
      <c r="CA525" s="77"/>
      <c r="CB525" s="77"/>
      <c r="CC525" s="77"/>
      <c r="CD525" s="77"/>
      <c r="CE525" s="77"/>
      <c r="CF525" s="77"/>
      <c r="CG525" s="77"/>
      <c r="CH525" s="77"/>
      <c r="CI525" s="77"/>
      <c r="CJ525" s="77"/>
      <c r="CK525" s="77"/>
      <c r="CL525" s="77"/>
      <c r="CM525" s="77"/>
      <c r="CN525" s="77"/>
      <c r="CO525" s="77"/>
      <c r="CP525" s="77"/>
      <c r="CQ525" s="77"/>
      <c r="CR525" s="77"/>
      <c r="CS525" s="77"/>
      <c r="CT525" s="77"/>
      <c r="CU525" s="77"/>
      <c r="CV525" s="77"/>
      <c r="CW525" s="77"/>
      <c r="CX525" s="78"/>
      <c r="CY525" s="78"/>
      <c r="CZ525" s="78"/>
      <c r="DA525" s="77"/>
      <c r="DB525" s="77"/>
      <c r="DC525" s="77"/>
      <c r="DD525" s="77"/>
      <c r="DE525" s="77"/>
      <c r="DF525" s="77"/>
      <c r="DG525" s="90"/>
      <c r="DH525" s="90"/>
      <c r="DI525" s="91"/>
    </row>
    <row r="526" spans="2:212" ht="8.25" customHeight="1" x14ac:dyDescent="0.15">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c r="AA526" s="89"/>
      <c r="AB526" s="89"/>
      <c r="AC526" s="89"/>
      <c r="AD526" s="89"/>
      <c r="AE526" s="89"/>
      <c r="AF526" s="89"/>
      <c r="AG526" s="89"/>
      <c r="AH526" s="89"/>
      <c r="AI526" s="89"/>
      <c r="AJ526" s="77"/>
      <c r="AK526" s="77"/>
      <c r="AL526" s="77"/>
      <c r="AM526" s="77"/>
      <c r="AN526" s="77"/>
      <c r="AO526" s="77"/>
      <c r="AP526" s="77"/>
      <c r="AQ526" s="77"/>
      <c r="AR526" s="77"/>
      <c r="AS526" s="77"/>
      <c r="AT526" s="77"/>
      <c r="AU526" s="77"/>
      <c r="AV526" s="77"/>
      <c r="AW526" s="77"/>
      <c r="AX526" s="77"/>
      <c r="AY526" s="77"/>
      <c r="AZ526" s="77"/>
      <c r="BA526" s="77"/>
      <c r="BB526" s="77"/>
      <c r="BC526" s="77"/>
      <c r="BD526" s="77"/>
      <c r="BE526" s="77"/>
      <c r="BF526" s="77"/>
      <c r="BG526" s="77"/>
      <c r="BH526" s="77"/>
      <c r="BI526" s="77"/>
      <c r="BJ526" s="77"/>
      <c r="BK526" s="77"/>
      <c r="BL526" s="77"/>
      <c r="BM526" s="77"/>
      <c r="BN526" s="77"/>
      <c r="BO526" s="77"/>
      <c r="BP526" s="77"/>
      <c r="BQ526" s="77"/>
      <c r="BR526" s="77"/>
      <c r="BS526" s="77"/>
      <c r="BT526" s="77"/>
      <c r="BU526" s="77"/>
      <c r="BV526" s="77"/>
      <c r="BW526" s="77"/>
      <c r="BX526" s="77"/>
      <c r="BY526" s="77"/>
      <c r="BZ526" s="77"/>
      <c r="CA526" s="77"/>
      <c r="CB526" s="77"/>
      <c r="CC526" s="77"/>
      <c r="CD526" s="77"/>
      <c r="CE526" s="77"/>
      <c r="CF526" s="77"/>
      <c r="CG526" s="77"/>
      <c r="CH526" s="77"/>
      <c r="CI526" s="77"/>
      <c r="CJ526" s="77"/>
      <c r="CK526" s="77"/>
      <c r="CL526" s="77"/>
      <c r="CM526" s="77"/>
      <c r="CN526" s="77"/>
      <c r="CO526" s="77"/>
      <c r="CP526" s="77"/>
      <c r="CQ526" s="77"/>
      <c r="CR526" s="77"/>
      <c r="CS526" s="77"/>
      <c r="CT526" s="77"/>
      <c r="CU526" s="77"/>
      <c r="CV526" s="77"/>
      <c r="CW526" s="77"/>
      <c r="CX526" s="78"/>
      <c r="CY526" s="78"/>
      <c r="CZ526" s="78"/>
      <c r="DA526" s="77"/>
      <c r="DB526" s="77"/>
      <c r="DC526" s="77"/>
      <c r="DD526" s="77"/>
      <c r="DE526" s="77"/>
      <c r="DF526" s="77"/>
      <c r="DG526" s="90"/>
      <c r="DH526" s="90"/>
      <c r="DI526" s="91"/>
    </row>
    <row r="527" spans="2:212" ht="8.25" customHeight="1" x14ac:dyDescent="0.15">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c r="AA527" s="89"/>
      <c r="AB527" s="89"/>
      <c r="AC527" s="89"/>
      <c r="AD527" s="89"/>
      <c r="AE527" s="89"/>
      <c r="AF527" s="89"/>
      <c r="AG527" s="89"/>
      <c r="AH527" s="89"/>
      <c r="AI527" s="89"/>
      <c r="AJ527" s="77"/>
      <c r="AK527" s="77"/>
      <c r="AL527" s="77"/>
      <c r="AM527" s="77"/>
      <c r="AN527" s="77"/>
      <c r="AO527" s="77"/>
      <c r="AP527" s="77"/>
      <c r="AQ527" s="77"/>
      <c r="AR527" s="77"/>
      <c r="AS527" s="77"/>
      <c r="AT527" s="77"/>
      <c r="AU527" s="77"/>
      <c r="AV527" s="77"/>
      <c r="AW527" s="77"/>
      <c r="AX527" s="77"/>
      <c r="AY527" s="77"/>
      <c r="AZ527" s="77"/>
      <c r="BA527" s="77"/>
      <c r="BB527" s="77"/>
      <c r="BC527" s="77"/>
      <c r="BD527" s="77"/>
      <c r="BE527" s="77"/>
      <c r="BF527" s="77"/>
      <c r="BG527" s="77"/>
      <c r="BH527" s="77"/>
      <c r="BI527" s="77"/>
      <c r="BJ527" s="77"/>
      <c r="BK527" s="77"/>
      <c r="BL527" s="77"/>
      <c r="BM527" s="77"/>
      <c r="BN527" s="77"/>
      <c r="BO527" s="77"/>
      <c r="BP527" s="77"/>
      <c r="BQ527" s="77"/>
      <c r="BR527" s="77"/>
      <c r="BS527" s="77"/>
      <c r="BT527" s="77"/>
      <c r="BU527" s="77"/>
      <c r="BV527" s="77"/>
      <c r="BW527" s="77"/>
      <c r="BX527" s="77"/>
      <c r="BY527" s="77"/>
      <c r="BZ527" s="77"/>
      <c r="CA527" s="77"/>
      <c r="CB527" s="77"/>
      <c r="CC527" s="77"/>
      <c r="CD527" s="77"/>
      <c r="CE527" s="77"/>
      <c r="CF527" s="77"/>
      <c r="CG527" s="77"/>
      <c r="CH527" s="77"/>
      <c r="CI527" s="77"/>
      <c r="CJ527" s="77"/>
      <c r="CK527" s="77"/>
      <c r="CL527" s="77"/>
      <c r="CM527" s="77"/>
      <c r="CN527" s="77"/>
      <c r="CO527" s="77"/>
      <c r="CP527" s="77"/>
      <c r="CQ527" s="77"/>
      <c r="CR527" s="77"/>
      <c r="CS527" s="77"/>
      <c r="CT527" s="77"/>
      <c r="CU527" s="77"/>
      <c r="CV527" s="77"/>
      <c r="CW527" s="77"/>
      <c r="CX527" s="78"/>
      <c r="CY527" s="78"/>
      <c r="CZ527" s="78"/>
      <c r="DA527" s="77"/>
      <c r="DB527" s="77"/>
      <c r="DC527" s="77"/>
      <c r="DD527" s="77"/>
      <c r="DE527" s="77"/>
      <c r="DF527" s="77"/>
      <c r="DG527" s="90"/>
      <c r="DH527" s="90"/>
      <c r="DI527" s="91"/>
    </row>
    <row r="528" spans="2:212" ht="8.25" customHeight="1" x14ac:dyDescent="0.15">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63"/>
      <c r="AL528" s="63"/>
      <c r="AM528" s="63"/>
      <c r="AN528" s="63"/>
      <c r="AO528" s="63"/>
      <c r="AP528" s="63"/>
      <c r="AQ528" s="63"/>
      <c r="AR528" s="63"/>
      <c r="AS528" s="63"/>
      <c r="AT528" s="63"/>
      <c r="AU528" s="63"/>
      <c r="AV528" s="63"/>
      <c r="AW528" s="63"/>
      <c r="AX528" s="63"/>
      <c r="AY528" s="63"/>
      <c r="AZ528" s="63"/>
      <c r="BA528" s="63"/>
      <c r="BB528" s="63"/>
      <c r="BC528" s="63"/>
      <c r="BD528" s="63"/>
      <c r="BE528" s="63"/>
      <c r="BF528" s="63"/>
      <c r="BG528" s="63"/>
      <c r="BH528" s="63"/>
      <c r="BI528" s="63"/>
      <c r="BJ528" s="63"/>
      <c r="BK528" s="63"/>
      <c r="BL528" s="63"/>
      <c r="BM528" s="63"/>
      <c r="BN528" s="63"/>
      <c r="BO528" s="63"/>
      <c r="BP528" s="63"/>
      <c r="BQ528" s="63"/>
      <c r="BR528" s="63"/>
      <c r="BS528" s="63"/>
      <c r="BT528" s="63"/>
      <c r="BU528" s="63"/>
      <c r="BV528" s="63"/>
      <c r="BW528" s="63"/>
      <c r="BX528" s="63"/>
      <c r="BY528" s="63"/>
      <c r="BZ528" s="63"/>
      <c r="CA528" s="63"/>
      <c r="CB528" s="63"/>
      <c r="CC528" s="63"/>
      <c r="CD528" s="63"/>
      <c r="CE528" s="63"/>
      <c r="CF528" s="63"/>
      <c r="CG528" s="63"/>
      <c r="CH528" s="63"/>
      <c r="CI528" s="63"/>
      <c r="CJ528" s="63"/>
      <c r="CK528" s="63"/>
      <c r="CL528" s="63"/>
      <c r="CM528" s="63"/>
      <c r="CN528" s="63"/>
      <c r="CO528" s="63"/>
      <c r="CP528" s="63"/>
      <c r="CQ528" s="63"/>
      <c r="CR528" s="63"/>
      <c r="CS528" s="63"/>
      <c r="CT528" s="63"/>
      <c r="CU528" s="63"/>
      <c r="CV528" s="63"/>
      <c r="CW528" s="63"/>
      <c r="CX528" s="63"/>
      <c r="CY528" s="63"/>
      <c r="CZ528" s="63"/>
      <c r="DA528" s="63"/>
      <c r="DB528" s="63"/>
      <c r="DC528" s="63"/>
      <c r="DD528" s="63"/>
      <c r="DE528" s="63"/>
      <c r="DF528" s="63"/>
      <c r="DG528" s="63"/>
      <c r="DH528" s="63"/>
    </row>
    <row r="529" spans="2:112" ht="8.25" customHeight="1" x14ac:dyDescent="0.15">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63"/>
      <c r="AL529" s="63"/>
      <c r="AM529" s="63"/>
      <c r="AN529" s="63"/>
      <c r="AO529" s="63"/>
      <c r="AP529" s="63"/>
      <c r="AQ529" s="63"/>
      <c r="AR529" s="63"/>
      <c r="AS529" s="63"/>
      <c r="AT529" s="63"/>
      <c r="AU529" s="63"/>
      <c r="AV529" s="63"/>
      <c r="AW529" s="63"/>
      <c r="AX529" s="63"/>
      <c r="AY529" s="63"/>
      <c r="AZ529" s="63"/>
      <c r="BA529" s="63"/>
      <c r="BB529" s="63"/>
      <c r="BC529" s="63"/>
      <c r="BD529" s="63"/>
      <c r="BE529" s="63"/>
      <c r="BF529" s="63"/>
      <c r="BG529" s="63"/>
      <c r="BH529" s="63"/>
      <c r="BI529" s="63"/>
      <c r="BJ529" s="63"/>
      <c r="BK529" s="63"/>
      <c r="BL529" s="63"/>
      <c r="BM529" s="63"/>
      <c r="BN529" s="63"/>
      <c r="BO529" s="63"/>
      <c r="BP529" s="63"/>
      <c r="BQ529" s="63"/>
      <c r="BR529" s="63"/>
      <c r="BS529" s="63"/>
      <c r="BT529" s="63"/>
      <c r="BU529" s="63"/>
      <c r="BV529" s="63"/>
      <c r="BW529" s="63"/>
      <c r="BX529" s="63"/>
      <c r="BY529" s="63"/>
      <c r="BZ529" s="63"/>
      <c r="CA529" s="63"/>
      <c r="CB529" s="63"/>
      <c r="CC529" s="63"/>
      <c r="CD529" s="63"/>
      <c r="CE529" s="63"/>
      <c r="CF529" s="63"/>
      <c r="CG529" s="63"/>
      <c r="CH529" s="63"/>
      <c r="CI529" s="63"/>
      <c r="CJ529" s="63"/>
      <c r="CK529" s="63"/>
      <c r="CL529" s="63"/>
      <c r="CM529" s="63"/>
      <c r="CN529" s="63"/>
      <c r="CO529" s="63"/>
      <c r="CP529" s="63"/>
      <c r="CQ529" s="63"/>
      <c r="CR529" s="63"/>
      <c r="CS529" s="63"/>
      <c r="CT529" s="63"/>
      <c r="CU529" s="63"/>
      <c r="CV529" s="63"/>
      <c r="CW529" s="63"/>
      <c r="CX529" s="63"/>
      <c r="CY529" s="63"/>
      <c r="CZ529" s="63"/>
      <c r="DA529" s="63"/>
      <c r="DB529" s="63"/>
      <c r="DC529" s="63"/>
      <c r="DD529" s="63"/>
      <c r="DE529" s="63"/>
      <c r="DF529" s="63"/>
      <c r="DG529" s="63"/>
      <c r="DH529" s="63"/>
    </row>
    <row r="530" spans="2:112" ht="8.25" customHeight="1" x14ac:dyDescent="0.15">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c r="AH530" s="63"/>
      <c r="AI530" s="63"/>
      <c r="AJ530" s="63"/>
      <c r="AK530" s="63"/>
      <c r="AL530" s="63"/>
      <c r="AM530" s="63"/>
      <c r="AN530" s="63"/>
      <c r="AO530" s="63"/>
      <c r="AP530" s="63"/>
      <c r="AQ530" s="63"/>
      <c r="AR530" s="63"/>
      <c r="AS530" s="63"/>
      <c r="AT530" s="63"/>
      <c r="AU530" s="63"/>
      <c r="AV530" s="63"/>
      <c r="AW530" s="63"/>
      <c r="AX530" s="63"/>
      <c r="AY530" s="63"/>
      <c r="AZ530" s="63"/>
      <c r="BA530" s="63"/>
      <c r="BB530" s="63"/>
      <c r="BC530" s="63"/>
      <c r="BD530" s="63"/>
      <c r="BE530" s="63"/>
      <c r="BF530" s="63"/>
      <c r="BG530" s="63"/>
      <c r="BH530" s="63"/>
      <c r="BI530" s="63"/>
      <c r="BJ530" s="63"/>
      <c r="BK530" s="63"/>
      <c r="BL530" s="63"/>
      <c r="BM530" s="63"/>
      <c r="BN530" s="63"/>
      <c r="BO530" s="63"/>
      <c r="BP530" s="63"/>
      <c r="BQ530" s="63"/>
      <c r="BR530" s="63"/>
      <c r="BS530" s="63"/>
      <c r="BT530" s="63"/>
      <c r="BU530" s="63"/>
      <c r="BV530" s="63"/>
      <c r="BW530" s="63"/>
      <c r="BX530" s="63"/>
      <c r="BY530" s="63"/>
      <c r="BZ530" s="63"/>
      <c r="CA530" s="63"/>
      <c r="CB530" s="63"/>
      <c r="CC530" s="63"/>
      <c r="CD530" s="63"/>
      <c r="CE530" s="63"/>
      <c r="CF530" s="63"/>
      <c r="CG530" s="63"/>
      <c r="CH530" s="63"/>
      <c r="CI530" s="63"/>
      <c r="CJ530" s="63"/>
      <c r="CK530" s="63"/>
      <c r="CL530" s="63"/>
      <c r="CM530" s="63"/>
      <c r="CN530" s="63"/>
      <c r="CO530" s="63"/>
      <c r="CP530" s="63"/>
      <c r="CQ530" s="63"/>
      <c r="CR530" s="63"/>
      <c r="CS530" s="63"/>
      <c r="CT530" s="63"/>
      <c r="CU530" s="63"/>
      <c r="CV530" s="63"/>
      <c r="CW530" s="63"/>
      <c r="CX530" s="63"/>
      <c r="CY530" s="63"/>
      <c r="CZ530" s="63"/>
      <c r="DA530" s="63"/>
      <c r="DB530" s="63"/>
      <c r="DC530" s="63"/>
      <c r="DD530" s="63"/>
      <c r="DE530" s="63"/>
      <c r="DF530" s="63"/>
      <c r="DG530" s="63"/>
      <c r="DH530" s="63"/>
    </row>
    <row r="531" spans="2:112" ht="8.25" customHeight="1" x14ac:dyDescent="0.15">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63"/>
      <c r="AG531" s="63"/>
      <c r="AH531" s="63"/>
      <c r="AI531" s="63"/>
      <c r="AJ531" s="63"/>
      <c r="AK531" s="63"/>
      <c r="AL531" s="63"/>
      <c r="AM531" s="63"/>
      <c r="AN531" s="63"/>
      <c r="AO531" s="63"/>
      <c r="AP531" s="63"/>
      <c r="AQ531" s="63"/>
      <c r="AR531" s="63"/>
      <c r="AS531" s="63"/>
      <c r="AT531" s="63"/>
      <c r="AU531" s="63"/>
      <c r="AV531" s="63"/>
      <c r="AW531" s="63"/>
      <c r="AX531" s="63"/>
      <c r="AY531" s="63"/>
      <c r="AZ531" s="63"/>
      <c r="BA531" s="63"/>
      <c r="BB531" s="63"/>
      <c r="BC531" s="63"/>
      <c r="BD531" s="63"/>
      <c r="BE531" s="63"/>
      <c r="BF531" s="63"/>
      <c r="BG531" s="63"/>
      <c r="BH531" s="63"/>
      <c r="BI531" s="63"/>
      <c r="BJ531" s="63"/>
      <c r="BK531" s="63"/>
      <c r="BL531" s="63"/>
      <c r="BM531" s="63"/>
      <c r="BN531" s="63"/>
      <c r="BO531" s="63"/>
      <c r="BP531" s="63"/>
      <c r="BQ531" s="63"/>
      <c r="BR531" s="63"/>
      <c r="BS531" s="63"/>
      <c r="BT531" s="63"/>
      <c r="BU531" s="63"/>
      <c r="BV531" s="63"/>
      <c r="BW531" s="63"/>
      <c r="BX531" s="63"/>
      <c r="BY531" s="63"/>
      <c r="BZ531" s="63"/>
      <c r="CA531" s="63"/>
      <c r="CB531" s="63"/>
      <c r="CC531" s="63"/>
      <c r="CD531" s="63"/>
      <c r="CE531" s="63"/>
      <c r="CF531" s="63"/>
      <c r="CG531" s="63"/>
      <c r="CH531" s="63"/>
      <c r="CI531" s="63"/>
      <c r="CJ531" s="63"/>
      <c r="CK531" s="63"/>
      <c r="CL531" s="63"/>
      <c r="CM531" s="63"/>
      <c r="CN531" s="63"/>
      <c r="CO531" s="63"/>
      <c r="CP531" s="63"/>
      <c r="CQ531" s="63"/>
      <c r="CR531" s="63"/>
      <c r="CS531" s="63"/>
      <c r="CT531" s="63"/>
      <c r="CU531" s="63"/>
      <c r="CV531" s="63"/>
      <c r="CW531" s="63"/>
      <c r="CX531" s="63"/>
      <c r="CY531" s="63"/>
      <c r="CZ531" s="63"/>
      <c r="DA531" s="63"/>
      <c r="DB531" s="63"/>
      <c r="DC531" s="63"/>
      <c r="DD531" s="63"/>
      <c r="DE531" s="63"/>
      <c r="DF531" s="63"/>
      <c r="DG531" s="63"/>
      <c r="DH531" s="63"/>
    </row>
    <row r="532" spans="2:112" ht="8.25" customHeight="1" x14ac:dyDescent="0.15">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63"/>
      <c r="AG532" s="63"/>
      <c r="AH532" s="63"/>
      <c r="AI532" s="63"/>
      <c r="AJ532" s="63"/>
      <c r="AK532" s="63"/>
      <c r="AL532" s="63"/>
      <c r="AM532" s="63"/>
      <c r="AN532" s="63"/>
      <c r="AO532" s="63"/>
      <c r="AP532" s="63"/>
      <c r="AQ532" s="63"/>
      <c r="AR532" s="63"/>
      <c r="AS532" s="63"/>
      <c r="AT532" s="63"/>
      <c r="AU532" s="63"/>
      <c r="AV532" s="63"/>
      <c r="AW532" s="63"/>
      <c r="AX532" s="63"/>
      <c r="AY532" s="63"/>
      <c r="AZ532" s="63"/>
      <c r="BA532" s="63"/>
      <c r="BB532" s="63"/>
      <c r="BC532" s="63"/>
      <c r="BD532" s="63"/>
      <c r="BE532" s="63"/>
      <c r="BF532" s="63"/>
      <c r="BG532" s="63"/>
      <c r="BH532" s="63"/>
      <c r="BI532" s="63"/>
      <c r="BJ532" s="63"/>
      <c r="BK532" s="63"/>
      <c r="BL532" s="63"/>
      <c r="BM532" s="63"/>
      <c r="BN532" s="63"/>
      <c r="BO532" s="63"/>
      <c r="BP532" s="63"/>
      <c r="BQ532" s="63"/>
      <c r="BR532" s="63"/>
      <c r="BS532" s="63"/>
      <c r="BT532" s="63"/>
      <c r="BU532" s="63"/>
      <c r="BV532" s="63"/>
      <c r="BW532" s="63"/>
      <c r="BX532" s="63"/>
      <c r="BY532" s="63"/>
      <c r="BZ532" s="63"/>
      <c r="CA532" s="63"/>
      <c r="CB532" s="63"/>
      <c r="CC532" s="63"/>
      <c r="CD532" s="63"/>
      <c r="CE532" s="63"/>
      <c r="CF532" s="63"/>
      <c r="CG532" s="63"/>
      <c r="CH532" s="63"/>
      <c r="CI532" s="63"/>
      <c r="CJ532" s="63"/>
      <c r="CK532" s="63"/>
      <c r="CL532" s="63"/>
      <c r="CM532" s="63"/>
      <c r="CN532" s="63"/>
      <c r="CO532" s="63"/>
      <c r="CP532" s="63"/>
      <c r="CQ532" s="63"/>
      <c r="CR532" s="63"/>
      <c r="CS532" s="63"/>
      <c r="CT532" s="63"/>
      <c r="CU532" s="63"/>
      <c r="CV532" s="63"/>
      <c r="CW532" s="63"/>
      <c r="CX532" s="63"/>
      <c r="CY532" s="63"/>
      <c r="CZ532" s="63"/>
      <c r="DA532" s="63"/>
      <c r="DB532" s="63"/>
      <c r="DC532" s="63"/>
      <c r="DD532" s="63"/>
      <c r="DE532" s="63"/>
      <c r="DF532" s="63"/>
      <c r="DG532" s="63"/>
      <c r="DH532" s="63"/>
    </row>
    <row r="533" spans="2:112" ht="8.25" customHeight="1" x14ac:dyDescent="0.15">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63"/>
      <c r="AY533" s="63"/>
      <c r="AZ533" s="63"/>
      <c r="BA533" s="63"/>
      <c r="BB533" s="63"/>
      <c r="BC533" s="63"/>
      <c r="BD533" s="63"/>
      <c r="BE533" s="63"/>
      <c r="BF533" s="63"/>
      <c r="BG533" s="63"/>
      <c r="BH533" s="63"/>
      <c r="BI533" s="63"/>
      <c r="BJ533" s="63"/>
      <c r="BK533" s="63"/>
      <c r="BL533" s="63"/>
      <c r="BM533" s="63"/>
      <c r="BN533" s="63"/>
      <c r="BO533" s="63"/>
      <c r="BP533" s="63"/>
      <c r="BQ533" s="63"/>
      <c r="BR533" s="63"/>
      <c r="BS533" s="63"/>
      <c r="BT533" s="63"/>
      <c r="BU533" s="63"/>
      <c r="BV533" s="63"/>
      <c r="BW533" s="63"/>
      <c r="BX533" s="63"/>
      <c r="BY533" s="63"/>
      <c r="BZ533" s="63"/>
      <c r="CA533" s="63"/>
      <c r="CB533" s="63"/>
      <c r="CC533" s="63"/>
      <c r="CD533" s="63"/>
      <c r="CE533" s="63"/>
      <c r="CF533" s="63"/>
      <c r="CG533" s="63"/>
      <c r="CH533" s="63"/>
      <c r="CI533" s="63"/>
      <c r="CJ533" s="63"/>
      <c r="CK533" s="63"/>
      <c r="CL533" s="63"/>
      <c r="CM533" s="63"/>
      <c r="CN533" s="63"/>
      <c r="CO533" s="63"/>
      <c r="CP533" s="63"/>
      <c r="CQ533" s="63"/>
      <c r="CR533" s="63"/>
      <c r="CS533" s="63"/>
      <c r="CT533" s="63"/>
      <c r="CU533" s="63"/>
      <c r="CV533" s="63"/>
      <c r="CW533" s="63"/>
      <c r="CX533" s="63"/>
      <c r="CY533" s="63"/>
      <c r="CZ533" s="63"/>
      <c r="DA533" s="63"/>
      <c r="DB533" s="63"/>
      <c r="DC533" s="63"/>
      <c r="DD533" s="63"/>
      <c r="DE533" s="63"/>
      <c r="DF533" s="63"/>
      <c r="DG533" s="63"/>
      <c r="DH533" s="63"/>
    </row>
    <row r="534" spans="2:112" ht="8.25" customHeight="1" x14ac:dyDescent="0.15">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63"/>
      <c r="AG534" s="63"/>
      <c r="AH534" s="63"/>
      <c r="AI534" s="63"/>
      <c r="AJ534" s="63"/>
      <c r="AK534" s="63"/>
      <c r="AL534" s="63"/>
      <c r="AM534" s="63"/>
      <c r="AN534" s="63"/>
      <c r="AO534" s="63"/>
      <c r="AP534" s="63"/>
      <c r="AQ534" s="63"/>
      <c r="AR534" s="63"/>
      <c r="AS534" s="63"/>
      <c r="AT534" s="63"/>
      <c r="AU534" s="63"/>
      <c r="AV534" s="63"/>
      <c r="AW534" s="63"/>
      <c r="AX534" s="63"/>
      <c r="AY534" s="63"/>
      <c r="AZ534" s="63"/>
      <c r="BA534" s="63"/>
      <c r="BB534" s="63"/>
      <c r="BC534" s="63"/>
      <c r="BD534" s="63"/>
      <c r="BE534" s="63"/>
      <c r="BF534" s="63"/>
      <c r="BG534" s="63"/>
      <c r="BH534" s="63"/>
      <c r="BI534" s="63"/>
      <c r="BJ534" s="63"/>
      <c r="BK534" s="63"/>
      <c r="BL534" s="63"/>
      <c r="BM534" s="63"/>
      <c r="BN534" s="63"/>
      <c r="BO534" s="63"/>
      <c r="BP534" s="63"/>
      <c r="BQ534" s="63"/>
      <c r="BR534" s="63"/>
      <c r="BS534" s="63"/>
      <c r="BT534" s="63"/>
      <c r="BU534" s="63"/>
      <c r="BV534" s="63"/>
      <c r="BW534" s="63"/>
      <c r="BX534" s="63"/>
      <c r="BY534" s="63"/>
      <c r="BZ534" s="63"/>
      <c r="CA534" s="63"/>
      <c r="CB534" s="63"/>
      <c r="CC534" s="63"/>
      <c r="CD534" s="63"/>
      <c r="CE534" s="63"/>
      <c r="CF534" s="63"/>
      <c r="CG534" s="63"/>
      <c r="CH534" s="63"/>
      <c r="CI534" s="63"/>
      <c r="CJ534" s="63"/>
      <c r="CK534" s="63"/>
      <c r="CL534" s="63"/>
      <c r="CM534" s="63"/>
      <c r="CN534" s="63"/>
      <c r="CO534" s="63"/>
      <c r="CP534" s="63"/>
      <c r="CQ534" s="63"/>
      <c r="CR534" s="63"/>
      <c r="CS534" s="63"/>
      <c r="CT534" s="63"/>
      <c r="CU534" s="63"/>
      <c r="CV534" s="63"/>
      <c r="CW534" s="63"/>
      <c r="CX534" s="63"/>
      <c r="CY534" s="63"/>
      <c r="CZ534" s="63"/>
      <c r="DA534" s="63"/>
      <c r="DB534" s="63"/>
      <c r="DC534" s="63"/>
      <c r="DD534" s="63"/>
      <c r="DE534" s="63"/>
      <c r="DF534" s="63"/>
      <c r="DG534" s="63"/>
      <c r="DH534" s="63"/>
    </row>
  </sheetData>
  <sheetProtection selectLockedCells="1"/>
  <mergeCells count="150">
    <mergeCell ref="D282:DH283"/>
    <mergeCell ref="D284:DH285"/>
    <mergeCell ref="D286:DH287"/>
    <mergeCell ref="D288:DH289"/>
    <mergeCell ref="B279:DH281"/>
    <mergeCell ref="B189:L192"/>
    <mergeCell ref="M189:X192"/>
    <mergeCell ref="Y189:AA192"/>
    <mergeCell ref="AB189:AM192"/>
    <mergeCell ref="AN189:AP192"/>
    <mergeCell ref="AQ189:BB192"/>
    <mergeCell ref="B193:L196"/>
    <mergeCell ref="B200:DH202"/>
    <mergeCell ref="M193:BZ196"/>
    <mergeCell ref="B203:DH275"/>
    <mergeCell ref="BC189:BZ192"/>
    <mergeCell ref="B142:DH144"/>
    <mergeCell ref="B145:BZ148"/>
    <mergeCell ref="B149:BZ152"/>
    <mergeCell ref="B153:BZ156"/>
    <mergeCell ref="B178:DH180"/>
    <mergeCell ref="B181:L184"/>
    <mergeCell ref="B185:L188"/>
    <mergeCell ref="CF48:CP51"/>
    <mergeCell ref="CQ48:CY51"/>
    <mergeCell ref="M181:BZ184"/>
    <mergeCell ref="M185:BZ188"/>
    <mergeCell ref="AB62:AN64"/>
    <mergeCell ref="B65:E68"/>
    <mergeCell ref="F65:K68"/>
    <mergeCell ref="L65:N68"/>
    <mergeCell ref="Y65:AA68"/>
    <mergeCell ref="AB65:AK68"/>
    <mergeCell ref="AL65:AN68"/>
    <mergeCell ref="A171:DI172"/>
    <mergeCell ref="A173:DI174"/>
    <mergeCell ref="B78:AA80"/>
    <mergeCell ref="AB78:AU80"/>
    <mergeCell ref="AV78:BO80"/>
    <mergeCell ref="B75:BO77"/>
    <mergeCell ref="A345:DI346"/>
    <mergeCell ref="A347:DI348"/>
    <mergeCell ref="AS38:BD41"/>
    <mergeCell ref="BG38:BR41"/>
    <mergeCell ref="BV38:CG41"/>
    <mergeCell ref="CK38:CV41"/>
    <mergeCell ref="B72:DH74"/>
    <mergeCell ref="BS48:BU51"/>
    <mergeCell ref="BV48:CB51"/>
    <mergeCell ref="CC48:CE51"/>
    <mergeCell ref="B52:L55"/>
    <mergeCell ref="M52:AP55"/>
    <mergeCell ref="B48:L51"/>
    <mergeCell ref="M48:P51"/>
    <mergeCell ref="Q48:AA51"/>
    <mergeCell ref="AB48:AE51"/>
    <mergeCell ref="AF48:AP51"/>
    <mergeCell ref="AQ48:BA51"/>
    <mergeCell ref="BB48:BH51"/>
    <mergeCell ref="BI48:BK51"/>
    <mergeCell ref="BL48:BR51"/>
    <mergeCell ref="B119:AA122"/>
    <mergeCell ref="AV119:BK122"/>
    <mergeCell ref="BL119:BO122"/>
    <mergeCell ref="A6:DI10"/>
    <mergeCell ref="M38:N41"/>
    <mergeCell ref="O38:Z41"/>
    <mergeCell ref="AD38:AO41"/>
    <mergeCell ref="B11:Z13"/>
    <mergeCell ref="M31:N33"/>
    <mergeCell ref="O31:P33"/>
    <mergeCell ref="Q31:V33"/>
    <mergeCell ref="W31:X33"/>
    <mergeCell ref="Y31:AF33"/>
    <mergeCell ref="AG31:AH33"/>
    <mergeCell ref="D14:DH15"/>
    <mergeCell ref="D16:DH17"/>
    <mergeCell ref="D18:DH19"/>
    <mergeCell ref="B25:L30"/>
    <mergeCell ref="B31:L37"/>
    <mergeCell ref="M34:DH37"/>
    <mergeCell ref="B38:L41"/>
    <mergeCell ref="AA38:AC41"/>
    <mergeCell ref="BE38:BF41"/>
    <mergeCell ref="AP38:AR41"/>
    <mergeCell ref="B22:DH24"/>
    <mergeCell ref="AQ52:CY55"/>
    <mergeCell ref="B135:AA138"/>
    <mergeCell ref="AB135:AQ138"/>
    <mergeCell ref="AR135:AU138"/>
    <mergeCell ref="AV135:BK138"/>
    <mergeCell ref="BL135:BO138"/>
    <mergeCell ref="M25:DH30"/>
    <mergeCell ref="CH38:CJ41"/>
    <mergeCell ref="BS38:BU41"/>
    <mergeCell ref="B59:DH61"/>
    <mergeCell ref="O65:R68"/>
    <mergeCell ref="S65:X68"/>
    <mergeCell ref="B45:DH47"/>
    <mergeCell ref="AB119:AQ122"/>
    <mergeCell ref="AR119:AU122"/>
    <mergeCell ref="B123:AA126"/>
    <mergeCell ref="AB123:AQ126"/>
    <mergeCell ref="B62:N64"/>
    <mergeCell ref="O62:AA64"/>
    <mergeCell ref="B81:AA84"/>
    <mergeCell ref="AB81:AU84"/>
    <mergeCell ref="B85:AA88"/>
    <mergeCell ref="AB85:AU88"/>
    <mergeCell ref="B89:AA92"/>
    <mergeCell ref="AB89:AU92"/>
    <mergeCell ref="BL81:BO84"/>
    <mergeCell ref="AV81:BK84"/>
    <mergeCell ref="AV85:BK88"/>
    <mergeCell ref="BL85:BO88"/>
    <mergeCell ref="AV89:BK92"/>
    <mergeCell ref="BL89:BO92"/>
    <mergeCell ref="B93:BO95"/>
    <mergeCell ref="B96:AA98"/>
    <mergeCell ref="AB96:AU98"/>
    <mergeCell ref="AV96:BO98"/>
    <mergeCell ref="B99:AA102"/>
    <mergeCell ref="AB99:AU102"/>
    <mergeCell ref="AV99:BK102"/>
    <mergeCell ref="BL99:BO102"/>
    <mergeCell ref="B103:BO105"/>
    <mergeCell ref="B106:AA108"/>
    <mergeCell ref="AB106:AU108"/>
    <mergeCell ref="AV106:BO108"/>
    <mergeCell ref="B109:AA112"/>
    <mergeCell ref="AB109:AU112"/>
    <mergeCell ref="AV109:BK112"/>
    <mergeCell ref="BL109:BO112"/>
    <mergeCell ref="B131:AA134"/>
    <mergeCell ref="AB131:AQ134"/>
    <mergeCell ref="AR131:AU134"/>
    <mergeCell ref="AV131:BK134"/>
    <mergeCell ref="BL131:BO134"/>
    <mergeCell ref="B113:BO115"/>
    <mergeCell ref="B116:AA118"/>
    <mergeCell ref="AB116:AU118"/>
    <mergeCell ref="AV116:BO118"/>
    <mergeCell ref="AR123:AU126"/>
    <mergeCell ref="AV123:BK126"/>
    <mergeCell ref="BL123:BO126"/>
    <mergeCell ref="B127:AA130"/>
    <mergeCell ref="AB127:AQ130"/>
    <mergeCell ref="AR127:AU130"/>
    <mergeCell ref="AV127:BK130"/>
    <mergeCell ref="BL127:BO130"/>
  </mergeCells>
  <phoneticPr fontId="1"/>
  <printOptions horizontalCentered="1"/>
  <pageMargins left="0" right="0" top="0" bottom="0" header="0" footer="0"/>
  <pageSetup paperSize="9" scale="58" fitToWidth="0" fitToHeight="0" orientation="portrait" r:id="rId1"/>
  <headerFooter alignWithMargins="0"/>
  <rowBreaks count="2" manualBreakCount="2">
    <brk id="174" max="112" man="1"/>
    <brk id="489" max="1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91"/>
  <sheetViews>
    <sheetView zoomScale="85" zoomScaleNormal="85" workbookViewId="0">
      <selection activeCell="M1" sqref="M1"/>
    </sheetView>
  </sheetViews>
  <sheetFormatPr defaultRowHeight="13.5" customHeight="1" zeroHeight="1" x14ac:dyDescent="0.4"/>
  <cols>
    <col min="1" max="1" width="13" style="5" bestFit="1" customWidth="1"/>
    <col min="2" max="2" width="11.875" style="5" bestFit="1" customWidth="1"/>
    <col min="3" max="3" width="5.5" style="5" bestFit="1" customWidth="1"/>
    <col min="4" max="4" width="2.5" style="5" bestFit="1" customWidth="1"/>
    <col min="5" max="5" width="1.25" style="5" customWidth="1"/>
    <col min="6" max="6" width="3.25" style="5" customWidth="1"/>
    <col min="7" max="7" width="2.5" style="5" bestFit="1" customWidth="1"/>
    <col min="8" max="8" width="4.5" style="5" customWidth="1"/>
    <col min="9" max="10" width="1.25" style="5" customWidth="1"/>
    <col min="11" max="11" width="30.125" style="5" customWidth="1"/>
    <col min="12" max="12" width="45.375" style="58" customWidth="1"/>
    <col min="13" max="13" width="45" style="5" customWidth="1"/>
    <col min="14" max="15" width="9" style="5" customWidth="1"/>
    <col min="16" max="16" width="12.625" style="5" customWidth="1"/>
    <col min="17" max="17" width="11" style="5" customWidth="1"/>
    <col min="18" max="18" width="22.5" style="5" customWidth="1"/>
    <col min="19" max="19" width="25.5" style="5" customWidth="1"/>
    <col min="20" max="20" width="13.75" style="5" customWidth="1"/>
    <col min="21" max="21" width="13" style="5" customWidth="1"/>
    <col min="22" max="27" width="9" style="5" customWidth="1"/>
    <col min="28" max="28" width="13" style="5" customWidth="1"/>
    <col min="29" max="29" width="12.125" style="5" customWidth="1"/>
    <col min="30" max="256" width="9" style="5"/>
    <col min="257" max="257" width="13" style="5" bestFit="1" customWidth="1"/>
    <col min="258" max="258" width="11.875" style="5" bestFit="1" customWidth="1"/>
    <col min="259" max="259" width="5.5" style="5" bestFit="1" customWidth="1"/>
    <col min="260" max="260" width="2.5" style="5" bestFit="1" customWidth="1"/>
    <col min="261" max="261" width="1.25" style="5" customWidth="1"/>
    <col min="262" max="262" width="3.25" style="5" customWidth="1"/>
    <col min="263" max="263" width="2.5" style="5" bestFit="1" customWidth="1"/>
    <col min="264" max="264" width="4.5" style="5" customWidth="1"/>
    <col min="265" max="266" width="1.25" style="5" customWidth="1"/>
    <col min="267" max="267" width="30.125" style="5" customWidth="1"/>
    <col min="268" max="268" width="45.375" style="5" customWidth="1"/>
    <col min="269" max="269" width="45" style="5" customWidth="1"/>
    <col min="270" max="271" width="9" style="5" customWidth="1"/>
    <col min="272" max="272" width="12.625" style="5" customWidth="1"/>
    <col min="273" max="273" width="11" style="5" customWidth="1"/>
    <col min="274" max="274" width="22.5" style="5" customWidth="1"/>
    <col min="275" max="275" width="25.5" style="5" customWidth="1"/>
    <col min="276" max="276" width="13.75" style="5" customWidth="1"/>
    <col min="277" max="277" width="13" style="5" customWidth="1"/>
    <col min="278" max="283" width="9" style="5" customWidth="1"/>
    <col min="284" max="284" width="13" style="5" customWidth="1"/>
    <col min="285" max="285" width="12.125" style="5" customWidth="1"/>
    <col min="286" max="512" width="9" style="5"/>
    <col min="513" max="513" width="13" style="5" bestFit="1" customWidth="1"/>
    <col min="514" max="514" width="11.875" style="5" bestFit="1" customWidth="1"/>
    <col min="515" max="515" width="5.5" style="5" bestFit="1" customWidth="1"/>
    <col min="516" max="516" width="2.5" style="5" bestFit="1" customWidth="1"/>
    <col min="517" max="517" width="1.25" style="5" customWidth="1"/>
    <col min="518" max="518" width="3.25" style="5" customWidth="1"/>
    <col min="519" max="519" width="2.5" style="5" bestFit="1" customWidth="1"/>
    <col min="520" max="520" width="4.5" style="5" customWidth="1"/>
    <col min="521" max="522" width="1.25" style="5" customWidth="1"/>
    <col min="523" max="523" width="30.125" style="5" customWidth="1"/>
    <col min="524" max="524" width="45.375" style="5" customWidth="1"/>
    <col min="525" max="525" width="45" style="5" customWidth="1"/>
    <col min="526" max="527" width="9" style="5" customWidth="1"/>
    <col min="528" max="528" width="12.625" style="5" customWidth="1"/>
    <col min="529" max="529" width="11" style="5" customWidth="1"/>
    <col min="530" max="530" width="22.5" style="5" customWidth="1"/>
    <col min="531" max="531" width="25.5" style="5" customWidth="1"/>
    <col min="532" max="532" width="13.75" style="5" customWidth="1"/>
    <col min="533" max="533" width="13" style="5" customWidth="1"/>
    <col min="534" max="539" width="9" style="5" customWidth="1"/>
    <col min="540" max="540" width="13" style="5" customWidth="1"/>
    <col min="541" max="541" width="12.125" style="5" customWidth="1"/>
    <col min="542" max="768" width="9" style="5"/>
    <col min="769" max="769" width="13" style="5" bestFit="1" customWidth="1"/>
    <col min="770" max="770" width="11.875" style="5" bestFit="1" customWidth="1"/>
    <col min="771" max="771" width="5.5" style="5" bestFit="1" customWidth="1"/>
    <col min="772" max="772" width="2.5" style="5" bestFit="1" customWidth="1"/>
    <col min="773" max="773" width="1.25" style="5" customWidth="1"/>
    <col min="774" max="774" width="3.25" style="5" customWidth="1"/>
    <col min="775" max="775" width="2.5" style="5" bestFit="1" customWidth="1"/>
    <col min="776" max="776" width="4.5" style="5" customWidth="1"/>
    <col min="777" max="778" width="1.25" style="5" customWidth="1"/>
    <col min="779" max="779" width="30.125" style="5" customWidth="1"/>
    <col min="780" max="780" width="45.375" style="5" customWidth="1"/>
    <col min="781" max="781" width="45" style="5" customWidth="1"/>
    <col min="782" max="783" width="9" style="5" customWidth="1"/>
    <col min="784" max="784" width="12.625" style="5" customWidth="1"/>
    <col min="785" max="785" width="11" style="5" customWidth="1"/>
    <col min="786" max="786" width="22.5" style="5" customWidth="1"/>
    <col min="787" max="787" width="25.5" style="5" customWidth="1"/>
    <col min="788" max="788" width="13.75" style="5" customWidth="1"/>
    <col min="789" max="789" width="13" style="5" customWidth="1"/>
    <col min="790" max="795" width="9" style="5" customWidth="1"/>
    <col min="796" max="796" width="13" style="5" customWidth="1"/>
    <col min="797" max="797" width="12.125" style="5" customWidth="1"/>
    <col min="798" max="1024" width="9" style="5"/>
    <col min="1025" max="1025" width="13" style="5" bestFit="1" customWidth="1"/>
    <col min="1026" max="1026" width="11.875" style="5" bestFit="1" customWidth="1"/>
    <col min="1027" max="1027" width="5.5" style="5" bestFit="1" customWidth="1"/>
    <col min="1028" max="1028" width="2.5" style="5" bestFit="1" customWidth="1"/>
    <col min="1029" max="1029" width="1.25" style="5" customWidth="1"/>
    <col min="1030" max="1030" width="3.25" style="5" customWidth="1"/>
    <col min="1031" max="1031" width="2.5" style="5" bestFit="1" customWidth="1"/>
    <col min="1032" max="1032" width="4.5" style="5" customWidth="1"/>
    <col min="1033" max="1034" width="1.25" style="5" customWidth="1"/>
    <col min="1035" max="1035" width="30.125" style="5" customWidth="1"/>
    <col min="1036" max="1036" width="45.375" style="5" customWidth="1"/>
    <col min="1037" max="1037" width="45" style="5" customWidth="1"/>
    <col min="1038" max="1039" width="9" style="5" customWidth="1"/>
    <col min="1040" max="1040" width="12.625" style="5" customWidth="1"/>
    <col min="1041" max="1041" width="11" style="5" customWidth="1"/>
    <col min="1042" max="1042" width="22.5" style="5" customWidth="1"/>
    <col min="1043" max="1043" width="25.5" style="5" customWidth="1"/>
    <col min="1044" max="1044" width="13.75" style="5" customWidth="1"/>
    <col min="1045" max="1045" width="13" style="5" customWidth="1"/>
    <col min="1046" max="1051" width="9" style="5" customWidth="1"/>
    <col min="1052" max="1052" width="13" style="5" customWidth="1"/>
    <col min="1053" max="1053" width="12.125" style="5" customWidth="1"/>
    <col min="1054" max="1280" width="9" style="5"/>
    <col min="1281" max="1281" width="13" style="5" bestFit="1" customWidth="1"/>
    <col min="1282" max="1282" width="11.875" style="5" bestFit="1" customWidth="1"/>
    <col min="1283" max="1283" width="5.5" style="5" bestFit="1" customWidth="1"/>
    <col min="1284" max="1284" width="2.5" style="5" bestFit="1" customWidth="1"/>
    <col min="1285" max="1285" width="1.25" style="5" customWidth="1"/>
    <col min="1286" max="1286" width="3.25" style="5" customWidth="1"/>
    <col min="1287" max="1287" width="2.5" style="5" bestFit="1" customWidth="1"/>
    <col min="1288" max="1288" width="4.5" style="5" customWidth="1"/>
    <col min="1289" max="1290" width="1.25" style="5" customWidth="1"/>
    <col min="1291" max="1291" width="30.125" style="5" customWidth="1"/>
    <col min="1292" max="1292" width="45.375" style="5" customWidth="1"/>
    <col min="1293" max="1293" width="45" style="5" customWidth="1"/>
    <col min="1294" max="1295" width="9" style="5" customWidth="1"/>
    <col min="1296" max="1296" width="12.625" style="5" customWidth="1"/>
    <col min="1297" max="1297" width="11" style="5" customWidth="1"/>
    <col min="1298" max="1298" width="22.5" style="5" customWidth="1"/>
    <col min="1299" max="1299" width="25.5" style="5" customWidth="1"/>
    <col min="1300" max="1300" width="13.75" style="5" customWidth="1"/>
    <col min="1301" max="1301" width="13" style="5" customWidth="1"/>
    <col min="1302" max="1307" width="9" style="5" customWidth="1"/>
    <col min="1308" max="1308" width="13" style="5" customWidth="1"/>
    <col min="1309" max="1309" width="12.125" style="5" customWidth="1"/>
    <col min="1310" max="1536" width="9" style="5"/>
    <col min="1537" max="1537" width="13" style="5" bestFit="1" customWidth="1"/>
    <col min="1538" max="1538" width="11.875" style="5" bestFit="1" customWidth="1"/>
    <col min="1539" max="1539" width="5.5" style="5" bestFit="1" customWidth="1"/>
    <col min="1540" max="1540" width="2.5" style="5" bestFit="1" customWidth="1"/>
    <col min="1541" max="1541" width="1.25" style="5" customWidth="1"/>
    <col min="1542" max="1542" width="3.25" style="5" customWidth="1"/>
    <col min="1543" max="1543" width="2.5" style="5" bestFit="1" customWidth="1"/>
    <col min="1544" max="1544" width="4.5" style="5" customWidth="1"/>
    <col min="1545" max="1546" width="1.25" style="5" customWidth="1"/>
    <col min="1547" max="1547" width="30.125" style="5" customWidth="1"/>
    <col min="1548" max="1548" width="45.375" style="5" customWidth="1"/>
    <col min="1549" max="1549" width="45" style="5" customWidth="1"/>
    <col min="1550" max="1551" width="9" style="5" customWidth="1"/>
    <col min="1552" max="1552" width="12.625" style="5" customWidth="1"/>
    <col min="1553" max="1553" width="11" style="5" customWidth="1"/>
    <col min="1554" max="1554" width="22.5" style="5" customWidth="1"/>
    <col min="1555" max="1555" width="25.5" style="5" customWidth="1"/>
    <col min="1556" max="1556" width="13.75" style="5" customWidth="1"/>
    <col min="1557" max="1557" width="13" style="5" customWidth="1"/>
    <col min="1558" max="1563" width="9" style="5" customWidth="1"/>
    <col min="1564" max="1564" width="13" style="5" customWidth="1"/>
    <col min="1565" max="1565" width="12.125" style="5" customWidth="1"/>
    <col min="1566" max="1792" width="9" style="5"/>
    <col min="1793" max="1793" width="13" style="5" bestFit="1" customWidth="1"/>
    <col min="1794" max="1794" width="11.875" style="5" bestFit="1" customWidth="1"/>
    <col min="1795" max="1795" width="5.5" style="5" bestFit="1" customWidth="1"/>
    <col min="1796" max="1796" width="2.5" style="5" bestFit="1" customWidth="1"/>
    <col min="1797" max="1797" width="1.25" style="5" customWidth="1"/>
    <col min="1798" max="1798" width="3.25" style="5" customWidth="1"/>
    <col min="1799" max="1799" width="2.5" style="5" bestFit="1" customWidth="1"/>
    <col min="1800" max="1800" width="4.5" style="5" customWidth="1"/>
    <col min="1801" max="1802" width="1.25" style="5" customWidth="1"/>
    <col min="1803" max="1803" width="30.125" style="5" customWidth="1"/>
    <col min="1804" max="1804" width="45.375" style="5" customWidth="1"/>
    <col min="1805" max="1805" width="45" style="5" customWidth="1"/>
    <col min="1806" max="1807" width="9" style="5" customWidth="1"/>
    <col min="1808" max="1808" width="12.625" style="5" customWidth="1"/>
    <col min="1809" max="1809" width="11" style="5" customWidth="1"/>
    <col min="1810" max="1810" width="22.5" style="5" customWidth="1"/>
    <col min="1811" max="1811" width="25.5" style="5" customWidth="1"/>
    <col min="1812" max="1812" width="13.75" style="5" customWidth="1"/>
    <col min="1813" max="1813" width="13" style="5" customWidth="1"/>
    <col min="1814" max="1819" width="9" style="5" customWidth="1"/>
    <col min="1820" max="1820" width="13" style="5" customWidth="1"/>
    <col min="1821" max="1821" width="12.125" style="5" customWidth="1"/>
    <col min="1822" max="2048" width="9" style="5"/>
    <col min="2049" max="2049" width="13" style="5" bestFit="1" customWidth="1"/>
    <col min="2050" max="2050" width="11.875" style="5" bestFit="1" customWidth="1"/>
    <col min="2051" max="2051" width="5.5" style="5" bestFit="1" customWidth="1"/>
    <col min="2052" max="2052" width="2.5" style="5" bestFit="1" customWidth="1"/>
    <col min="2053" max="2053" width="1.25" style="5" customWidth="1"/>
    <col min="2054" max="2054" width="3.25" style="5" customWidth="1"/>
    <col min="2055" max="2055" width="2.5" style="5" bestFit="1" customWidth="1"/>
    <col min="2056" max="2056" width="4.5" style="5" customWidth="1"/>
    <col min="2057" max="2058" width="1.25" style="5" customWidth="1"/>
    <col min="2059" max="2059" width="30.125" style="5" customWidth="1"/>
    <col min="2060" max="2060" width="45.375" style="5" customWidth="1"/>
    <col min="2061" max="2061" width="45" style="5" customWidth="1"/>
    <col min="2062" max="2063" width="9" style="5" customWidth="1"/>
    <col min="2064" max="2064" width="12.625" style="5" customWidth="1"/>
    <col min="2065" max="2065" width="11" style="5" customWidth="1"/>
    <col min="2066" max="2066" width="22.5" style="5" customWidth="1"/>
    <col min="2067" max="2067" width="25.5" style="5" customWidth="1"/>
    <col min="2068" max="2068" width="13.75" style="5" customWidth="1"/>
    <col min="2069" max="2069" width="13" style="5" customWidth="1"/>
    <col min="2070" max="2075" width="9" style="5" customWidth="1"/>
    <col min="2076" max="2076" width="13" style="5" customWidth="1"/>
    <col min="2077" max="2077" width="12.125" style="5" customWidth="1"/>
    <col min="2078" max="2304" width="9" style="5"/>
    <col min="2305" max="2305" width="13" style="5" bestFit="1" customWidth="1"/>
    <col min="2306" max="2306" width="11.875" style="5" bestFit="1" customWidth="1"/>
    <col min="2307" max="2307" width="5.5" style="5" bestFit="1" customWidth="1"/>
    <col min="2308" max="2308" width="2.5" style="5" bestFit="1" customWidth="1"/>
    <col min="2309" max="2309" width="1.25" style="5" customWidth="1"/>
    <col min="2310" max="2310" width="3.25" style="5" customWidth="1"/>
    <col min="2311" max="2311" width="2.5" style="5" bestFit="1" customWidth="1"/>
    <col min="2312" max="2312" width="4.5" style="5" customWidth="1"/>
    <col min="2313" max="2314" width="1.25" style="5" customWidth="1"/>
    <col min="2315" max="2315" width="30.125" style="5" customWidth="1"/>
    <col min="2316" max="2316" width="45.375" style="5" customWidth="1"/>
    <col min="2317" max="2317" width="45" style="5" customWidth="1"/>
    <col min="2318" max="2319" width="9" style="5" customWidth="1"/>
    <col min="2320" max="2320" width="12.625" style="5" customWidth="1"/>
    <col min="2321" max="2321" width="11" style="5" customWidth="1"/>
    <col min="2322" max="2322" width="22.5" style="5" customWidth="1"/>
    <col min="2323" max="2323" width="25.5" style="5" customWidth="1"/>
    <col min="2324" max="2324" width="13.75" style="5" customWidth="1"/>
    <col min="2325" max="2325" width="13" style="5" customWidth="1"/>
    <col min="2326" max="2331" width="9" style="5" customWidth="1"/>
    <col min="2332" max="2332" width="13" style="5" customWidth="1"/>
    <col min="2333" max="2333" width="12.125" style="5" customWidth="1"/>
    <col min="2334" max="2560" width="9" style="5"/>
    <col min="2561" max="2561" width="13" style="5" bestFit="1" customWidth="1"/>
    <col min="2562" max="2562" width="11.875" style="5" bestFit="1" customWidth="1"/>
    <col min="2563" max="2563" width="5.5" style="5" bestFit="1" customWidth="1"/>
    <col min="2564" max="2564" width="2.5" style="5" bestFit="1" customWidth="1"/>
    <col min="2565" max="2565" width="1.25" style="5" customWidth="1"/>
    <col min="2566" max="2566" width="3.25" style="5" customWidth="1"/>
    <col min="2567" max="2567" width="2.5" style="5" bestFit="1" customWidth="1"/>
    <col min="2568" max="2568" width="4.5" style="5" customWidth="1"/>
    <col min="2569" max="2570" width="1.25" style="5" customWidth="1"/>
    <col min="2571" max="2571" width="30.125" style="5" customWidth="1"/>
    <col min="2572" max="2572" width="45.375" style="5" customWidth="1"/>
    <col min="2573" max="2573" width="45" style="5" customWidth="1"/>
    <col min="2574" max="2575" width="9" style="5" customWidth="1"/>
    <col min="2576" max="2576" width="12.625" style="5" customWidth="1"/>
    <col min="2577" max="2577" width="11" style="5" customWidth="1"/>
    <col min="2578" max="2578" width="22.5" style="5" customWidth="1"/>
    <col min="2579" max="2579" width="25.5" style="5" customWidth="1"/>
    <col min="2580" max="2580" width="13.75" style="5" customWidth="1"/>
    <col min="2581" max="2581" width="13" style="5" customWidth="1"/>
    <col min="2582" max="2587" width="9" style="5" customWidth="1"/>
    <col min="2588" max="2588" width="13" style="5" customWidth="1"/>
    <col min="2589" max="2589" width="12.125" style="5" customWidth="1"/>
    <col min="2590" max="2816" width="9" style="5"/>
    <col min="2817" max="2817" width="13" style="5" bestFit="1" customWidth="1"/>
    <col min="2818" max="2818" width="11.875" style="5" bestFit="1" customWidth="1"/>
    <col min="2819" max="2819" width="5.5" style="5" bestFit="1" customWidth="1"/>
    <col min="2820" max="2820" width="2.5" style="5" bestFit="1" customWidth="1"/>
    <col min="2821" max="2821" width="1.25" style="5" customWidth="1"/>
    <col min="2822" max="2822" width="3.25" style="5" customWidth="1"/>
    <col min="2823" max="2823" width="2.5" style="5" bestFit="1" customWidth="1"/>
    <col min="2824" max="2824" width="4.5" style="5" customWidth="1"/>
    <col min="2825" max="2826" width="1.25" style="5" customWidth="1"/>
    <col min="2827" max="2827" width="30.125" style="5" customWidth="1"/>
    <col min="2828" max="2828" width="45.375" style="5" customWidth="1"/>
    <col min="2829" max="2829" width="45" style="5" customWidth="1"/>
    <col min="2830" max="2831" width="9" style="5" customWidth="1"/>
    <col min="2832" max="2832" width="12.625" style="5" customWidth="1"/>
    <col min="2833" max="2833" width="11" style="5" customWidth="1"/>
    <col min="2834" max="2834" width="22.5" style="5" customWidth="1"/>
    <col min="2835" max="2835" width="25.5" style="5" customWidth="1"/>
    <col min="2836" max="2836" width="13.75" style="5" customWidth="1"/>
    <col min="2837" max="2837" width="13" style="5" customWidth="1"/>
    <col min="2838" max="2843" width="9" style="5" customWidth="1"/>
    <col min="2844" max="2844" width="13" style="5" customWidth="1"/>
    <col min="2845" max="2845" width="12.125" style="5" customWidth="1"/>
    <col min="2846" max="3072" width="9" style="5"/>
    <col min="3073" max="3073" width="13" style="5" bestFit="1" customWidth="1"/>
    <col min="3074" max="3074" width="11.875" style="5" bestFit="1" customWidth="1"/>
    <col min="3075" max="3075" width="5.5" style="5" bestFit="1" customWidth="1"/>
    <col min="3076" max="3076" width="2.5" style="5" bestFit="1" customWidth="1"/>
    <col min="3077" max="3077" width="1.25" style="5" customWidth="1"/>
    <col min="3078" max="3078" width="3.25" style="5" customWidth="1"/>
    <col min="3079" max="3079" width="2.5" style="5" bestFit="1" customWidth="1"/>
    <col min="3080" max="3080" width="4.5" style="5" customWidth="1"/>
    <col min="3081" max="3082" width="1.25" style="5" customWidth="1"/>
    <col min="3083" max="3083" width="30.125" style="5" customWidth="1"/>
    <col min="3084" max="3084" width="45.375" style="5" customWidth="1"/>
    <col min="3085" max="3085" width="45" style="5" customWidth="1"/>
    <col min="3086" max="3087" width="9" style="5" customWidth="1"/>
    <col min="3088" max="3088" width="12.625" style="5" customWidth="1"/>
    <col min="3089" max="3089" width="11" style="5" customWidth="1"/>
    <col min="3090" max="3090" width="22.5" style="5" customWidth="1"/>
    <col min="3091" max="3091" width="25.5" style="5" customWidth="1"/>
    <col min="3092" max="3092" width="13.75" style="5" customWidth="1"/>
    <col min="3093" max="3093" width="13" style="5" customWidth="1"/>
    <col min="3094" max="3099" width="9" style="5" customWidth="1"/>
    <col min="3100" max="3100" width="13" style="5" customWidth="1"/>
    <col min="3101" max="3101" width="12.125" style="5" customWidth="1"/>
    <col min="3102" max="3328" width="9" style="5"/>
    <col min="3329" max="3329" width="13" style="5" bestFit="1" customWidth="1"/>
    <col min="3330" max="3330" width="11.875" style="5" bestFit="1" customWidth="1"/>
    <col min="3331" max="3331" width="5.5" style="5" bestFit="1" customWidth="1"/>
    <col min="3332" max="3332" width="2.5" style="5" bestFit="1" customWidth="1"/>
    <col min="3333" max="3333" width="1.25" style="5" customWidth="1"/>
    <col min="3334" max="3334" width="3.25" style="5" customWidth="1"/>
    <col min="3335" max="3335" width="2.5" style="5" bestFit="1" customWidth="1"/>
    <col min="3336" max="3336" width="4.5" style="5" customWidth="1"/>
    <col min="3337" max="3338" width="1.25" style="5" customWidth="1"/>
    <col min="3339" max="3339" width="30.125" style="5" customWidth="1"/>
    <col min="3340" max="3340" width="45.375" style="5" customWidth="1"/>
    <col min="3341" max="3341" width="45" style="5" customWidth="1"/>
    <col min="3342" max="3343" width="9" style="5" customWidth="1"/>
    <col min="3344" max="3344" width="12.625" style="5" customWidth="1"/>
    <col min="3345" max="3345" width="11" style="5" customWidth="1"/>
    <col min="3346" max="3346" width="22.5" style="5" customWidth="1"/>
    <col min="3347" max="3347" width="25.5" style="5" customWidth="1"/>
    <col min="3348" max="3348" width="13.75" style="5" customWidth="1"/>
    <col min="3349" max="3349" width="13" style="5" customWidth="1"/>
    <col min="3350" max="3355" width="9" style="5" customWidth="1"/>
    <col min="3356" max="3356" width="13" style="5" customWidth="1"/>
    <col min="3357" max="3357" width="12.125" style="5" customWidth="1"/>
    <col min="3358" max="3584" width="9" style="5"/>
    <col min="3585" max="3585" width="13" style="5" bestFit="1" customWidth="1"/>
    <col min="3586" max="3586" width="11.875" style="5" bestFit="1" customWidth="1"/>
    <col min="3587" max="3587" width="5.5" style="5" bestFit="1" customWidth="1"/>
    <col min="3588" max="3588" width="2.5" style="5" bestFit="1" customWidth="1"/>
    <col min="3589" max="3589" width="1.25" style="5" customWidth="1"/>
    <col min="3590" max="3590" width="3.25" style="5" customWidth="1"/>
    <col min="3591" max="3591" width="2.5" style="5" bestFit="1" customWidth="1"/>
    <col min="3592" max="3592" width="4.5" style="5" customWidth="1"/>
    <col min="3593" max="3594" width="1.25" style="5" customWidth="1"/>
    <col min="3595" max="3595" width="30.125" style="5" customWidth="1"/>
    <col min="3596" max="3596" width="45.375" style="5" customWidth="1"/>
    <col min="3597" max="3597" width="45" style="5" customWidth="1"/>
    <col min="3598" max="3599" width="9" style="5" customWidth="1"/>
    <col min="3600" max="3600" width="12.625" style="5" customWidth="1"/>
    <col min="3601" max="3601" width="11" style="5" customWidth="1"/>
    <col min="3602" max="3602" width="22.5" style="5" customWidth="1"/>
    <col min="3603" max="3603" width="25.5" style="5" customWidth="1"/>
    <col min="3604" max="3604" width="13.75" style="5" customWidth="1"/>
    <col min="3605" max="3605" width="13" style="5" customWidth="1"/>
    <col min="3606" max="3611" width="9" style="5" customWidth="1"/>
    <col min="3612" max="3612" width="13" style="5" customWidth="1"/>
    <col min="3613" max="3613" width="12.125" style="5" customWidth="1"/>
    <col min="3614" max="3840" width="9" style="5"/>
    <col min="3841" max="3841" width="13" style="5" bestFit="1" customWidth="1"/>
    <col min="3842" max="3842" width="11.875" style="5" bestFit="1" customWidth="1"/>
    <col min="3843" max="3843" width="5.5" style="5" bestFit="1" customWidth="1"/>
    <col min="3844" max="3844" width="2.5" style="5" bestFit="1" customWidth="1"/>
    <col min="3845" max="3845" width="1.25" style="5" customWidth="1"/>
    <col min="3846" max="3846" width="3.25" style="5" customWidth="1"/>
    <col min="3847" max="3847" width="2.5" style="5" bestFit="1" customWidth="1"/>
    <col min="3848" max="3848" width="4.5" style="5" customWidth="1"/>
    <col min="3849" max="3850" width="1.25" style="5" customWidth="1"/>
    <col min="3851" max="3851" width="30.125" style="5" customWidth="1"/>
    <col min="3852" max="3852" width="45.375" style="5" customWidth="1"/>
    <col min="3853" max="3853" width="45" style="5" customWidth="1"/>
    <col min="3854" max="3855" width="9" style="5" customWidth="1"/>
    <col min="3856" max="3856" width="12.625" style="5" customWidth="1"/>
    <col min="3857" max="3857" width="11" style="5" customWidth="1"/>
    <col min="3858" max="3858" width="22.5" style="5" customWidth="1"/>
    <col min="3859" max="3859" width="25.5" style="5" customWidth="1"/>
    <col min="3860" max="3860" width="13.75" style="5" customWidth="1"/>
    <col min="3861" max="3861" width="13" style="5" customWidth="1"/>
    <col min="3862" max="3867" width="9" style="5" customWidth="1"/>
    <col min="3868" max="3868" width="13" style="5" customWidth="1"/>
    <col min="3869" max="3869" width="12.125" style="5" customWidth="1"/>
    <col min="3870" max="4096" width="9" style="5"/>
    <col min="4097" max="4097" width="13" style="5" bestFit="1" customWidth="1"/>
    <col min="4098" max="4098" width="11.875" style="5" bestFit="1" customWidth="1"/>
    <col min="4099" max="4099" width="5.5" style="5" bestFit="1" customWidth="1"/>
    <col min="4100" max="4100" width="2.5" style="5" bestFit="1" customWidth="1"/>
    <col min="4101" max="4101" width="1.25" style="5" customWidth="1"/>
    <col min="4102" max="4102" width="3.25" style="5" customWidth="1"/>
    <col min="4103" max="4103" width="2.5" style="5" bestFit="1" customWidth="1"/>
    <col min="4104" max="4104" width="4.5" style="5" customWidth="1"/>
    <col min="4105" max="4106" width="1.25" style="5" customWidth="1"/>
    <col min="4107" max="4107" width="30.125" style="5" customWidth="1"/>
    <col min="4108" max="4108" width="45.375" style="5" customWidth="1"/>
    <col min="4109" max="4109" width="45" style="5" customWidth="1"/>
    <col min="4110" max="4111" width="9" style="5" customWidth="1"/>
    <col min="4112" max="4112" width="12.625" style="5" customWidth="1"/>
    <col min="4113" max="4113" width="11" style="5" customWidth="1"/>
    <col min="4114" max="4114" width="22.5" style="5" customWidth="1"/>
    <col min="4115" max="4115" width="25.5" style="5" customWidth="1"/>
    <col min="4116" max="4116" width="13.75" style="5" customWidth="1"/>
    <col min="4117" max="4117" width="13" style="5" customWidth="1"/>
    <col min="4118" max="4123" width="9" style="5" customWidth="1"/>
    <col min="4124" max="4124" width="13" style="5" customWidth="1"/>
    <col min="4125" max="4125" width="12.125" style="5" customWidth="1"/>
    <col min="4126" max="4352" width="9" style="5"/>
    <col min="4353" max="4353" width="13" style="5" bestFit="1" customWidth="1"/>
    <col min="4354" max="4354" width="11.875" style="5" bestFit="1" customWidth="1"/>
    <col min="4355" max="4355" width="5.5" style="5" bestFit="1" customWidth="1"/>
    <col min="4356" max="4356" width="2.5" style="5" bestFit="1" customWidth="1"/>
    <col min="4357" max="4357" width="1.25" style="5" customWidth="1"/>
    <col min="4358" max="4358" width="3.25" style="5" customWidth="1"/>
    <col min="4359" max="4359" width="2.5" style="5" bestFit="1" customWidth="1"/>
    <col min="4360" max="4360" width="4.5" style="5" customWidth="1"/>
    <col min="4361" max="4362" width="1.25" style="5" customWidth="1"/>
    <col min="4363" max="4363" width="30.125" style="5" customWidth="1"/>
    <col min="4364" max="4364" width="45.375" style="5" customWidth="1"/>
    <col min="4365" max="4365" width="45" style="5" customWidth="1"/>
    <col min="4366" max="4367" width="9" style="5" customWidth="1"/>
    <col min="4368" max="4368" width="12.625" style="5" customWidth="1"/>
    <col min="4369" max="4369" width="11" style="5" customWidth="1"/>
    <col min="4370" max="4370" width="22.5" style="5" customWidth="1"/>
    <col min="4371" max="4371" width="25.5" style="5" customWidth="1"/>
    <col min="4372" max="4372" width="13.75" style="5" customWidth="1"/>
    <col min="4373" max="4373" width="13" style="5" customWidth="1"/>
    <col min="4374" max="4379" width="9" style="5" customWidth="1"/>
    <col min="4380" max="4380" width="13" style="5" customWidth="1"/>
    <col min="4381" max="4381" width="12.125" style="5" customWidth="1"/>
    <col min="4382" max="4608" width="9" style="5"/>
    <col min="4609" max="4609" width="13" style="5" bestFit="1" customWidth="1"/>
    <col min="4610" max="4610" width="11.875" style="5" bestFit="1" customWidth="1"/>
    <col min="4611" max="4611" width="5.5" style="5" bestFit="1" customWidth="1"/>
    <col min="4612" max="4612" width="2.5" style="5" bestFit="1" customWidth="1"/>
    <col min="4613" max="4613" width="1.25" style="5" customWidth="1"/>
    <col min="4614" max="4614" width="3.25" style="5" customWidth="1"/>
    <col min="4615" max="4615" width="2.5" style="5" bestFit="1" customWidth="1"/>
    <col min="4616" max="4616" width="4.5" style="5" customWidth="1"/>
    <col min="4617" max="4618" width="1.25" style="5" customWidth="1"/>
    <col min="4619" max="4619" width="30.125" style="5" customWidth="1"/>
    <col min="4620" max="4620" width="45.375" style="5" customWidth="1"/>
    <col min="4621" max="4621" width="45" style="5" customWidth="1"/>
    <col min="4622" max="4623" width="9" style="5" customWidth="1"/>
    <col min="4624" max="4624" width="12.625" style="5" customWidth="1"/>
    <col min="4625" max="4625" width="11" style="5" customWidth="1"/>
    <col min="4626" max="4626" width="22.5" style="5" customWidth="1"/>
    <col min="4627" max="4627" width="25.5" style="5" customWidth="1"/>
    <col min="4628" max="4628" width="13.75" style="5" customWidth="1"/>
    <col min="4629" max="4629" width="13" style="5" customWidth="1"/>
    <col min="4630" max="4635" width="9" style="5" customWidth="1"/>
    <col min="4636" max="4636" width="13" style="5" customWidth="1"/>
    <col min="4637" max="4637" width="12.125" style="5" customWidth="1"/>
    <col min="4638" max="4864" width="9" style="5"/>
    <col min="4865" max="4865" width="13" style="5" bestFit="1" customWidth="1"/>
    <col min="4866" max="4866" width="11.875" style="5" bestFit="1" customWidth="1"/>
    <col min="4867" max="4867" width="5.5" style="5" bestFit="1" customWidth="1"/>
    <col min="4868" max="4868" width="2.5" style="5" bestFit="1" customWidth="1"/>
    <col min="4869" max="4869" width="1.25" style="5" customWidth="1"/>
    <col min="4870" max="4870" width="3.25" style="5" customWidth="1"/>
    <col min="4871" max="4871" width="2.5" style="5" bestFit="1" customWidth="1"/>
    <col min="4872" max="4872" width="4.5" style="5" customWidth="1"/>
    <col min="4873" max="4874" width="1.25" style="5" customWidth="1"/>
    <col min="4875" max="4875" width="30.125" style="5" customWidth="1"/>
    <col min="4876" max="4876" width="45.375" style="5" customWidth="1"/>
    <col min="4877" max="4877" width="45" style="5" customWidth="1"/>
    <col min="4878" max="4879" width="9" style="5" customWidth="1"/>
    <col min="4880" max="4880" width="12.625" style="5" customWidth="1"/>
    <col min="4881" max="4881" width="11" style="5" customWidth="1"/>
    <col min="4882" max="4882" width="22.5" style="5" customWidth="1"/>
    <col min="4883" max="4883" width="25.5" style="5" customWidth="1"/>
    <col min="4884" max="4884" width="13.75" style="5" customWidth="1"/>
    <col min="4885" max="4885" width="13" style="5" customWidth="1"/>
    <col min="4886" max="4891" width="9" style="5" customWidth="1"/>
    <col min="4892" max="4892" width="13" style="5" customWidth="1"/>
    <col min="4893" max="4893" width="12.125" style="5" customWidth="1"/>
    <col min="4894" max="5120" width="9" style="5"/>
    <col min="5121" max="5121" width="13" style="5" bestFit="1" customWidth="1"/>
    <col min="5122" max="5122" width="11.875" style="5" bestFit="1" customWidth="1"/>
    <col min="5123" max="5123" width="5.5" style="5" bestFit="1" customWidth="1"/>
    <col min="5124" max="5124" width="2.5" style="5" bestFit="1" customWidth="1"/>
    <col min="5125" max="5125" width="1.25" style="5" customWidth="1"/>
    <col min="5126" max="5126" width="3.25" style="5" customWidth="1"/>
    <col min="5127" max="5127" width="2.5" style="5" bestFit="1" customWidth="1"/>
    <col min="5128" max="5128" width="4.5" style="5" customWidth="1"/>
    <col min="5129" max="5130" width="1.25" style="5" customWidth="1"/>
    <col min="5131" max="5131" width="30.125" style="5" customWidth="1"/>
    <col min="5132" max="5132" width="45.375" style="5" customWidth="1"/>
    <col min="5133" max="5133" width="45" style="5" customWidth="1"/>
    <col min="5134" max="5135" width="9" style="5" customWidth="1"/>
    <col min="5136" max="5136" width="12.625" style="5" customWidth="1"/>
    <col min="5137" max="5137" width="11" style="5" customWidth="1"/>
    <col min="5138" max="5138" width="22.5" style="5" customWidth="1"/>
    <col min="5139" max="5139" width="25.5" style="5" customWidth="1"/>
    <col min="5140" max="5140" width="13.75" style="5" customWidth="1"/>
    <col min="5141" max="5141" width="13" style="5" customWidth="1"/>
    <col min="5142" max="5147" width="9" style="5" customWidth="1"/>
    <col min="5148" max="5148" width="13" style="5" customWidth="1"/>
    <col min="5149" max="5149" width="12.125" style="5" customWidth="1"/>
    <col min="5150" max="5376" width="9" style="5"/>
    <col min="5377" max="5377" width="13" style="5" bestFit="1" customWidth="1"/>
    <col min="5378" max="5378" width="11.875" style="5" bestFit="1" customWidth="1"/>
    <col min="5379" max="5379" width="5.5" style="5" bestFit="1" customWidth="1"/>
    <col min="5380" max="5380" width="2.5" style="5" bestFit="1" customWidth="1"/>
    <col min="5381" max="5381" width="1.25" style="5" customWidth="1"/>
    <col min="5382" max="5382" width="3.25" style="5" customWidth="1"/>
    <col min="5383" max="5383" width="2.5" style="5" bestFit="1" customWidth="1"/>
    <col min="5384" max="5384" width="4.5" style="5" customWidth="1"/>
    <col min="5385" max="5386" width="1.25" style="5" customWidth="1"/>
    <col min="5387" max="5387" width="30.125" style="5" customWidth="1"/>
    <col min="5388" max="5388" width="45.375" style="5" customWidth="1"/>
    <col min="5389" max="5389" width="45" style="5" customWidth="1"/>
    <col min="5390" max="5391" width="9" style="5" customWidth="1"/>
    <col min="5392" max="5392" width="12.625" style="5" customWidth="1"/>
    <col min="5393" max="5393" width="11" style="5" customWidth="1"/>
    <col min="5394" max="5394" width="22.5" style="5" customWidth="1"/>
    <col min="5395" max="5395" width="25.5" style="5" customWidth="1"/>
    <col min="5396" max="5396" width="13.75" style="5" customWidth="1"/>
    <col min="5397" max="5397" width="13" style="5" customWidth="1"/>
    <col min="5398" max="5403" width="9" style="5" customWidth="1"/>
    <col min="5404" max="5404" width="13" style="5" customWidth="1"/>
    <col min="5405" max="5405" width="12.125" style="5" customWidth="1"/>
    <col min="5406" max="5632" width="9" style="5"/>
    <col min="5633" max="5633" width="13" style="5" bestFit="1" customWidth="1"/>
    <col min="5634" max="5634" width="11.875" style="5" bestFit="1" customWidth="1"/>
    <col min="5635" max="5635" width="5.5" style="5" bestFit="1" customWidth="1"/>
    <col min="5636" max="5636" width="2.5" style="5" bestFit="1" customWidth="1"/>
    <col min="5637" max="5637" width="1.25" style="5" customWidth="1"/>
    <col min="5638" max="5638" width="3.25" style="5" customWidth="1"/>
    <col min="5639" max="5639" width="2.5" style="5" bestFit="1" customWidth="1"/>
    <col min="5640" max="5640" width="4.5" style="5" customWidth="1"/>
    <col min="5641" max="5642" width="1.25" style="5" customWidth="1"/>
    <col min="5643" max="5643" width="30.125" style="5" customWidth="1"/>
    <col min="5644" max="5644" width="45.375" style="5" customWidth="1"/>
    <col min="5645" max="5645" width="45" style="5" customWidth="1"/>
    <col min="5646" max="5647" width="9" style="5" customWidth="1"/>
    <col min="5648" max="5648" width="12.625" style="5" customWidth="1"/>
    <col min="5649" max="5649" width="11" style="5" customWidth="1"/>
    <col min="5650" max="5650" width="22.5" style="5" customWidth="1"/>
    <col min="5651" max="5651" width="25.5" style="5" customWidth="1"/>
    <col min="5652" max="5652" width="13.75" style="5" customWidth="1"/>
    <col min="5653" max="5653" width="13" style="5" customWidth="1"/>
    <col min="5654" max="5659" width="9" style="5" customWidth="1"/>
    <col min="5660" max="5660" width="13" style="5" customWidth="1"/>
    <col min="5661" max="5661" width="12.125" style="5" customWidth="1"/>
    <col min="5662" max="5888" width="9" style="5"/>
    <col min="5889" max="5889" width="13" style="5" bestFit="1" customWidth="1"/>
    <col min="5890" max="5890" width="11.875" style="5" bestFit="1" customWidth="1"/>
    <col min="5891" max="5891" width="5.5" style="5" bestFit="1" customWidth="1"/>
    <col min="5892" max="5892" width="2.5" style="5" bestFit="1" customWidth="1"/>
    <col min="5893" max="5893" width="1.25" style="5" customWidth="1"/>
    <col min="5894" max="5894" width="3.25" style="5" customWidth="1"/>
    <col min="5895" max="5895" width="2.5" style="5" bestFit="1" customWidth="1"/>
    <col min="5896" max="5896" width="4.5" style="5" customWidth="1"/>
    <col min="5897" max="5898" width="1.25" style="5" customWidth="1"/>
    <col min="5899" max="5899" width="30.125" style="5" customWidth="1"/>
    <col min="5900" max="5900" width="45.375" style="5" customWidth="1"/>
    <col min="5901" max="5901" width="45" style="5" customWidth="1"/>
    <col min="5902" max="5903" width="9" style="5" customWidth="1"/>
    <col min="5904" max="5904" width="12.625" style="5" customWidth="1"/>
    <col min="5905" max="5905" width="11" style="5" customWidth="1"/>
    <col min="5906" max="5906" width="22.5" style="5" customWidth="1"/>
    <col min="5907" max="5907" width="25.5" style="5" customWidth="1"/>
    <col min="5908" max="5908" width="13.75" style="5" customWidth="1"/>
    <col min="5909" max="5909" width="13" style="5" customWidth="1"/>
    <col min="5910" max="5915" width="9" style="5" customWidth="1"/>
    <col min="5916" max="5916" width="13" style="5" customWidth="1"/>
    <col min="5917" max="5917" width="12.125" style="5" customWidth="1"/>
    <col min="5918" max="6144" width="9" style="5"/>
    <col min="6145" max="6145" width="13" style="5" bestFit="1" customWidth="1"/>
    <col min="6146" max="6146" width="11.875" style="5" bestFit="1" customWidth="1"/>
    <col min="6147" max="6147" width="5.5" style="5" bestFit="1" customWidth="1"/>
    <col min="6148" max="6148" width="2.5" style="5" bestFit="1" customWidth="1"/>
    <col min="6149" max="6149" width="1.25" style="5" customWidth="1"/>
    <col min="6150" max="6150" width="3.25" style="5" customWidth="1"/>
    <col min="6151" max="6151" width="2.5" style="5" bestFit="1" customWidth="1"/>
    <col min="6152" max="6152" width="4.5" style="5" customWidth="1"/>
    <col min="6153" max="6154" width="1.25" style="5" customWidth="1"/>
    <col min="6155" max="6155" width="30.125" style="5" customWidth="1"/>
    <col min="6156" max="6156" width="45.375" style="5" customWidth="1"/>
    <col min="6157" max="6157" width="45" style="5" customWidth="1"/>
    <col min="6158" max="6159" width="9" style="5" customWidth="1"/>
    <col min="6160" max="6160" width="12.625" style="5" customWidth="1"/>
    <col min="6161" max="6161" width="11" style="5" customWidth="1"/>
    <col min="6162" max="6162" width="22.5" style="5" customWidth="1"/>
    <col min="6163" max="6163" width="25.5" style="5" customWidth="1"/>
    <col min="6164" max="6164" width="13.75" style="5" customWidth="1"/>
    <col min="6165" max="6165" width="13" style="5" customWidth="1"/>
    <col min="6166" max="6171" width="9" style="5" customWidth="1"/>
    <col min="6172" max="6172" width="13" style="5" customWidth="1"/>
    <col min="6173" max="6173" width="12.125" style="5" customWidth="1"/>
    <col min="6174" max="6400" width="9" style="5"/>
    <col min="6401" max="6401" width="13" style="5" bestFit="1" customWidth="1"/>
    <col min="6402" max="6402" width="11.875" style="5" bestFit="1" customWidth="1"/>
    <col min="6403" max="6403" width="5.5" style="5" bestFit="1" customWidth="1"/>
    <col min="6404" max="6404" width="2.5" style="5" bestFit="1" customWidth="1"/>
    <col min="6405" max="6405" width="1.25" style="5" customWidth="1"/>
    <col min="6406" max="6406" width="3.25" style="5" customWidth="1"/>
    <col min="6407" max="6407" width="2.5" style="5" bestFit="1" customWidth="1"/>
    <col min="6408" max="6408" width="4.5" style="5" customWidth="1"/>
    <col min="6409" max="6410" width="1.25" style="5" customWidth="1"/>
    <col min="6411" max="6411" width="30.125" style="5" customWidth="1"/>
    <col min="6412" max="6412" width="45.375" style="5" customWidth="1"/>
    <col min="6413" max="6413" width="45" style="5" customWidth="1"/>
    <col min="6414" max="6415" width="9" style="5" customWidth="1"/>
    <col min="6416" max="6416" width="12.625" style="5" customWidth="1"/>
    <col min="6417" max="6417" width="11" style="5" customWidth="1"/>
    <col min="6418" max="6418" width="22.5" style="5" customWidth="1"/>
    <col min="6419" max="6419" width="25.5" style="5" customWidth="1"/>
    <col min="6420" max="6420" width="13.75" style="5" customWidth="1"/>
    <col min="6421" max="6421" width="13" style="5" customWidth="1"/>
    <col min="6422" max="6427" width="9" style="5" customWidth="1"/>
    <col min="6428" max="6428" width="13" style="5" customWidth="1"/>
    <col min="6429" max="6429" width="12.125" style="5" customWidth="1"/>
    <col min="6430" max="6656" width="9" style="5"/>
    <col min="6657" max="6657" width="13" style="5" bestFit="1" customWidth="1"/>
    <col min="6658" max="6658" width="11.875" style="5" bestFit="1" customWidth="1"/>
    <col min="6659" max="6659" width="5.5" style="5" bestFit="1" customWidth="1"/>
    <col min="6660" max="6660" width="2.5" style="5" bestFit="1" customWidth="1"/>
    <col min="6661" max="6661" width="1.25" style="5" customWidth="1"/>
    <col min="6662" max="6662" width="3.25" style="5" customWidth="1"/>
    <col min="6663" max="6663" width="2.5" style="5" bestFit="1" customWidth="1"/>
    <col min="6664" max="6664" width="4.5" style="5" customWidth="1"/>
    <col min="6665" max="6666" width="1.25" style="5" customWidth="1"/>
    <col min="6667" max="6667" width="30.125" style="5" customWidth="1"/>
    <col min="6668" max="6668" width="45.375" style="5" customWidth="1"/>
    <col min="6669" max="6669" width="45" style="5" customWidth="1"/>
    <col min="6670" max="6671" width="9" style="5" customWidth="1"/>
    <col min="6672" max="6672" width="12.625" style="5" customWidth="1"/>
    <col min="6673" max="6673" width="11" style="5" customWidth="1"/>
    <col min="6674" max="6674" width="22.5" style="5" customWidth="1"/>
    <col min="6675" max="6675" width="25.5" style="5" customWidth="1"/>
    <col min="6676" max="6676" width="13.75" style="5" customWidth="1"/>
    <col min="6677" max="6677" width="13" style="5" customWidth="1"/>
    <col min="6678" max="6683" width="9" style="5" customWidth="1"/>
    <col min="6684" max="6684" width="13" style="5" customWidth="1"/>
    <col min="6685" max="6685" width="12.125" style="5" customWidth="1"/>
    <col min="6686" max="6912" width="9" style="5"/>
    <col min="6913" max="6913" width="13" style="5" bestFit="1" customWidth="1"/>
    <col min="6914" max="6914" width="11.875" style="5" bestFit="1" customWidth="1"/>
    <col min="6915" max="6915" width="5.5" style="5" bestFit="1" customWidth="1"/>
    <col min="6916" max="6916" width="2.5" style="5" bestFit="1" customWidth="1"/>
    <col min="6917" max="6917" width="1.25" style="5" customWidth="1"/>
    <col min="6918" max="6918" width="3.25" style="5" customWidth="1"/>
    <col min="6919" max="6919" width="2.5" style="5" bestFit="1" customWidth="1"/>
    <col min="6920" max="6920" width="4.5" style="5" customWidth="1"/>
    <col min="6921" max="6922" width="1.25" style="5" customWidth="1"/>
    <col min="6923" max="6923" width="30.125" style="5" customWidth="1"/>
    <col min="6924" max="6924" width="45.375" style="5" customWidth="1"/>
    <col min="6925" max="6925" width="45" style="5" customWidth="1"/>
    <col min="6926" max="6927" width="9" style="5" customWidth="1"/>
    <col min="6928" max="6928" width="12.625" style="5" customWidth="1"/>
    <col min="6929" max="6929" width="11" style="5" customWidth="1"/>
    <col min="6930" max="6930" width="22.5" style="5" customWidth="1"/>
    <col min="6931" max="6931" width="25.5" style="5" customWidth="1"/>
    <col min="6932" max="6932" width="13.75" style="5" customWidth="1"/>
    <col min="6933" max="6933" width="13" style="5" customWidth="1"/>
    <col min="6934" max="6939" width="9" style="5" customWidth="1"/>
    <col min="6940" max="6940" width="13" style="5" customWidth="1"/>
    <col min="6941" max="6941" width="12.125" style="5" customWidth="1"/>
    <col min="6942" max="7168" width="9" style="5"/>
    <col min="7169" max="7169" width="13" style="5" bestFit="1" customWidth="1"/>
    <col min="7170" max="7170" width="11.875" style="5" bestFit="1" customWidth="1"/>
    <col min="7171" max="7171" width="5.5" style="5" bestFit="1" customWidth="1"/>
    <col min="7172" max="7172" width="2.5" style="5" bestFit="1" customWidth="1"/>
    <col min="7173" max="7173" width="1.25" style="5" customWidth="1"/>
    <col min="7174" max="7174" width="3.25" style="5" customWidth="1"/>
    <col min="7175" max="7175" width="2.5" style="5" bestFit="1" customWidth="1"/>
    <col min="7176" max="7176" width="4.5" style="5" customWidth="1"/>
    <col min="7177" max="7178" width="1.25" style="5" customWidth="1"/>
    <col min="7179" max="7179" width="30.125" style="5" customWidth="1"/>
    <col min="7180" max="7180" width="45.375" style="5" customWidth="1"/>
    <col min="7181" max="7181" width="45" style="5" customWidth="1"/>
    <col min="7182" max="7183" width="9" style="5" customWidth="1"/>
    <col min="7184" max="7184" width="12.625" style="5" customWidth="1"/>
    <col min="7185" max="7185" width="11" style="5" customWidth="1"/>
    <col min="7186" max="7186" width="22.5" style="5" customWidth="1"/>
    <col min="7187" max="7187" width="25.5" style="5" customWidth="1"/>
    <col min="7188" max="7188" width="13.75" style="5" customWidth="1"/>
    <col min="7189" max="7189" width="13" style="5" customWidth="1"/>
    <col min="7190" max="7195" width="9" style="5" customWidth="1"/>
    <col min="7196" max="7196" width="13" style="5" customWidth="1"/>
    <col min="7197" max="7197" width="12.125" style="5" customWidth="1"/>
    <col min="7198" max="7424" width="9" style="5"/>
    <col min="7425" max="7425" width="13" style="5" bestFit="1" customWidth="1"/>
    <col min="7426" max="7426" width="11.875" style="5" bestFit="1" customWidth="1"/>
    <col min="7427" max="7427" width="5.5" style="5" bestFit="1" customWidth="1"/>
    <col min="7428" max="7428" width="2.5" style="5" bestFit="1" customWidth="1"/>
    <col min="7429" max="7429" width="1.25" style="5" customWidth="1"/>
    <col min="7430" max="7430" width="3.25" style="5" customWidth="1"/>
    <col min="7431" max="7431" width="2.5" style="5" bestFit="1" customWidth="1"/>
    <col min="7432" max="7432" width="4.5" style="5" customWidth="1"/>
    <col min="7433" max="7434" width="1.25" style="5" customWidth="1"/>
    <col min="7435" max="7435" width="30.125" style="5" customWidth="1"/>
    <col min="7436" max="7436" width="45.375" style="5" customWidth="1"/>
    <col min="7437" max="7437" width="45" style="5" customWidth="1"/>
    <col min="7438" max="7439" width="9" style="5" customWidth="1"/>
    <col min="7440" max="7440" width="12.625" style="5" customWidth="1"/>
    <col min="7441" max="7441" width="11" style="5" customWidth="1"/>
    <col min="7442" max="7442" width="22.5" style="5" customWidth="1"/>
    <col min="7443" max="7443" width="25.5" style="5" customWidth="1"/>
    <col min="7444" max="7444" width="13.75" style="5" customWidth="1"/>
    <col min="7445" max="7445" width="13" style="5" customWidth="1"/>
    <col min="7446" max="7451" width="9" style="5" customWidth="1"/>
    <col min="7452" max="7452" width="13" style="5" customWidth="1"/>
    <col min="7453" max="7453" width="12.125" style="5" customWidth="1"/>
    <col min="7454" max="7680" width="9" style="5"/>
    <col min="7681" max="7681" width="13" style="5" bestFit="1" customWidth="1"/>
    <col min="7682" max="7682" width="11.875" style="5" bestFit="1" customWidth="1"/>
    <col min="7683" max="7683" width="5.5" style="5" bestFit="1" customWidth="1"/>
    <col min="7684" max="7684" width="2.5" style="5" bestFit="1" customWidth="1"/>
    <col min="7685" max="7685" width="1.25" style="5" customWidth="1"/>
    <col min="7686" max="7686" width="3.25" style="5" customWidth="1"/>
    <col min="7687" max="7687" width="2.5" style="5" bestFit="1" customWidth="1"/>
    <col min="7688" max="7688" width="4.5" style="5" customWidth="1"/>
    <col min="7689" max="7690" width="1.25" style="5" customWidth="1"/>
    <col min="7691" max="7691" width="30.125" style="5" customWidth="1"/>
    <col min="7692" max="7692" width="45.375" style="5" customWidth="1"/>
    <col min="7693" max="7693" width="45" style="5" customWidth="1"/>
    <col min="7694" max="7695" width="9" style="5" customWidth="1"/>
    <col min="7696" max="7696" width="12.625" style="5" customWidth="1"/>
    <col min="7697" max="7697" width="11" style="5" customWidth="1"/>
    <col min="7698" max="7698" width="22.5" style="5" customWidth="1"/>
    <col min="7699" max="7699" width="25.5" style="5" customWidth="1"/>
    <col min="7700" max="7700" width="13.75" style="5" customWidth="1"/>
    <col min="7701" max="7701" width="13" style="5" customWidth="1"/>
    <col min="7702" max="7707" width="9" style="5" customWidth="1"/>
    <col min="7708" max="7708" width="13" style="5" customWidth="1"/>
    <col min="7709" max="7709" width="12.125" style="5" customWidth="1"/>
    <col min="7710" max="7936" width="9" style="5"/>
    <col min="7937" max="7937" width="13" style="5" bestFit="1" customWidth="1"/>
    <col min="7938" max="7938" width="11.875" style="5" bestFit="1" customWidth="1"/>
    <col min="7939" max="7939" width="5.5" style="5" bestFit="1" customWidth="1"/>
    <col min="7940" max="7940" width="2.5" style="5" bestFit="1" customWidth="1"/>
    <col min="7941" max="7941" width="1.25" style="5" customWidth="1"/>
    <col min="7942" max="7942" width="3.25" style="5" customWidth="1"/>
    <col min="7943" max="7943" width="2.5" style="5" bestFit="1" customWidth="1"/>
    <col min="7944" max="7944" width="4.5" style="5" customWidth="1"/>
    <col min="7945" max="7946" width="1.25" style="5" customWidth="1"/>
    <col min="7947" max="7947" width="30.125" style="5" customWidth="1"/>
    <col min="7948" max="7948" width="45.375" style="5" customWidth="1"/>
    <col min="7949" max="7949" width="45" style="5" customWidth="1"/>
    <col min="7950" max="7951" width="9" style="5" customWidth="1"/>
    <col min="7952" max="7952" width="12.625" style="5" customWidth="1"/>
    <col min="7953" max="7953" width="11" style="5" customWidth="1"/>
    <col min="7954" max="7954" width="22.5" style="5" customWidth="1"/>
    <col min="7955" max="7955" width="25.5" style="5" customWidth="1"/>
    <col min="7956" max="7956" width="13.75" style="5" customWidth="1"/>
    <col min="7957" max="7957" width="13" style="5" customWidth="1"/>
    <col min="7958" max="7963" width="9" style="5" customWidth="1"/>
    <col min="7964" max="7964" width="13" style="5" customWidth="1"/>
    <col min="7965" max="7965" width="12.125" style="5" customWidth="1"/>
    <col min="7966" max="8192" width="9" style="5"/>
    <col min="8193" max="8193" width="13" style="5" bestFit="1" customWidth="1"/>
    <col min="8194" max="8194" width="11.875" style="5" bestFit="1" customWidth="1"/>
    <col min="8195" max="8195" width="5.5" style="5" bestFit="1" customWidth="1"/>
    <col min="8196" max="8196" width="2.5" style="5" bestFit="1" customWidth="1"/>
    <col min="8197" max="8197" width="1.25" style="5" customWidth="1"/>
    <col min="8198" max="8198" width="3.25" style="5" customWidth="1"/>
    <col min="8199" max="8199" width="2.5" style="5" bestFit="1" customWidth="1"/>
    <col min="8200" max="8200" width="4.5" style="5" customWidth="1"/>
    <col min="8201" max="8202" width="1.25" style="5" customWidth="1"/>
    <col min="8203" max="8203" width="30.125" style="5" customWidth="1"/>
    <col min="8204" max="8204" width="45.375" style="5" customWidth="1"/>
    <col min="8205" max="8205" width="45" style="5" customWidth="1"/>
    <col min="8206" max="8207" width="9" style="5" customWidth="1"/>
    <col min="8208" max="8208" width="12.625" style="5" customWidth="1"/>
    <col min="8209" max="8209" width="11" style="5" customWidth="1"/>
    <col min="8210" max="8210" width="22.5" style="5" customWidth="1"/>
    <col min="8211" max="8211" width="25.5" style="5" customWidth="1"/>
    <col min="8212" max="8212" width="13.75" style="5" customWidth="1"/>
    <col min="8213" max="8213" width="13" style="5" customWidth="1"/>
    <col min="8214" max="8219" width="9" style="5" customWidth="1"/>
    <col min="8220" max="8220" width="13" style="5" customWidth="1"/>
    <col min="8221" max="8221" width="12.125" style="5" customWidth="1"/>
    <col min="8222" max="8448" width="9" style="5"/>
    <col min="8449" max="8449" width="13" style="5" bestFit="1" customWidth="1"/>
    <col min="8450" max="8450" width="11.875" style="5" bestFit="1" customWidth="1"/>
    <col min="8451" max="8451" width="5.5" style="5" bestFit="1" customWidth="1"/>
    <col min="8452" max="8452" width="2.5" style="5" bestFit="1" customWidth="1"/>
    <col min="8453" max="8453" width="1.25" style="5" customWidth="1"/>
    <col min="8454" max="8454" width="3.25" style="5" customWidth="1"/>
    <col min="8455" max="8455" width="2.5" style="5" bestFit="1" customWidth="1"/>
    <col min="8456" max="8456" width="4.5" style="5" customWidth="1"/>
    <col min="8457" max="8458" width="1.25" style="5" customWidth="1"/>
    <col min="8459" max="8459" width="30.125" style="5" customWidth="1"/>
    <col min="8460" max="8460" width="45.375" style="5" customWidth="1"/>
    <col min="8461" max="8461" width="45" style="5" customWidth="1"/>
    <col min="8462" max="8463" width="9" style="5" customWidth="1"/>
    <col min="8464" max="8464" width="12.625" style="5" customWidth="1"/>
    <col min="8465" max="8465" width="11" style="5" customWidth="1"/>
    <col min="8466" max="8466" width="22.5" style="5" customWidth="1"/>
    <col min="8467" max="8467" width="25.5" style="5" customWidth="1"/>
    <col min="8468" max="8468" width="13.75" style="5" customWidth="1"/>
    <col min="8469" max="8469" width="13" style="5" customWidth="1"/>
    <col min="8470" max="8475" width="9" style="5" customWidth="1"/>
    <col min="8476" max="8476" width="13" style="5" customWidth="1"/>
    <col min="8477" max="8477" width="12.125" style="5" customWidth="1"/>
    <col min="8478" max="8704" width="9" style="5"/>
    <col min="8705" max="8705" width="13" style="5" bestFit="1" customWidth="1"/>
    <col min="8706" max="8706" width="11.875" style="5" bestFit="1" customWidth="1"/>
    <col min="8707" max="8707" width="5.5" style="5" bestFit="1" customWidth="1"/>
    <col min="8708" max="8708" width="2.5" style="5" bestFit="1" customWidth="1"/>
    <col min="8709" max="8709" width="1.25" style="5" customWidth="1"/>
    <col min="8710" max="8710" width="3.25" style="5" customWidth="1"/>
    <col min="8711" max="8711" width="2.5" style="5" bestFit="1" customWidth="1"/>
    <col min="8712" max="8712" width="4.5" style="5" customWidth="1"/>
    <col min="8713" max="8714" width="1.25" style="5" customWidth="1"/>
    <col min="8715" max="8715" width="30.125" style="5" customWidth="1"/>
    <col min="8716" max="8716" width="45.375" style="5" customWidth="1"/>
    <col min="8717" max="8717" width="45" style="5" customWidth="1"/>
    <col min="8718" max="8719" width="9" style="5" customWidth="1"/>
    <col min="8720" max="8720" width="12.625" style="5" customWidth="1"/>
    <col min="8721" max="8721" width="11" style="5" customWidth="1"/>
    <col min="8722" max="8722" width="22.5" style="5" customWidth="1"/>
    <col min="8723" max="8723" width="25.5" style="5" customWidth="1"/>
    <col min="8724" max="8724" width="13.75" style="5" customWidth="1"/>
    <col min="8725" max="8725" width="13" style="5" customWidth="1"/>
    <col min="8726" max="8731" width="9" style="5" customWidth="1"/>
    <col min="8732" max="8732" width="13" style="5" customWidth="1"/>
    <col min="8733" max="8733" width="12.125" style="5" customWidth="1"/>
    <col min="8734" max="8960" width="9" style="5"/>
    <col min="8961" max="8961" width="13" style="5" bestFit="1" customWidth="1"/>
    <col min="8962" max="8962" width="11.875" style="5" bestFit="1" customWidth="1"/>
    <col min="8963" max="8963" width="5.5" style="5" bestFit="1" customWidth="1"/>
    <col min="8964" max="8964" width="2.5" style="5" bestFit="1" customWidth="1"/>
    <col min="8965" max="8965" width="1.25" style="5" customWidth="1"/>
    <col min="8966" max="8966" width="3.25" style="5" customWidth="1"/>
    <col min="8967" max="8967" width="2.5" style="5" bestFit="1" customWidth="1"/>
    <col min="8968" max="8968" width="4.5" style="5" customWidth="1"/>
    <col min="8969" max="8970" width="1.25" style="5" customWidth="1"/>
    <col min="8971" max="8971" width="30.125" style="5" customWidth="1"/>
    <col min="8972" max="8972" width="45.375" style="5" customWidth="1"/>
    <col min="8973" max="8973" width="45" style="5" customWidth="1"/>
    <col min="8974" max="8975" width="9" style="5" customWidth="1"/>
    <col min="8976" max="8976" width="12.625" style="5" customWidth="1"/>
    <col min="8977" max="8977" width="11" style="5" customWidth="1"/>
    <col min="8978" max="8978" width="22.5" style="5" customWidth="1"/>
    <col min="8979" max="8979" width="25.5" style="5" customWidth="1"/>
    <col min="8980" max="8980" width="13.75" style="5" customWidth="1"/>
    <col min="8981" max="8981" width="13" style="5" customWidth="1"/>
    <col min="8982" max="8987" width="9" style="5" customWidth="1"/>
    <col min="8988" max="8988" width="13" style="5" customWidth="1"/>
    <col min="8989" max="8989" width="12.125" style="5" customWidth="1"/>
    <col min="8990" max="9216" width="9" style="5"/>
    <col min="9217" max="9217" width="13" style="5" bestFit="1" customWidth="1"/>
    <col min="9218" max="9218" width="11.875" style="5" bestFit="1" customWidth="1"/>
    <col min="9219" max="9219" width="5.5" style="5" bestFit="1" customWidth="1"/>
    <col min="9220" max="9220" width="2.5" style="5" bestFit="1" customWidth="1"/>
    <col min="9221" max="9221" width="1.25" style="5" customWidth="1"/>
    <col min="9222" max="9222" width="3.25" style="5" customWidth="1"/>
    <col min="9223" max="9223" width="2.5" style="5" bestFit="1" customWidth="1"/>
    <col min="9224" max="9224" width="4.5" style="5" customWidth="1"/>
    <col min="9225" max="9226" width="1.25" style="5" customWidth="1"/>
    <col min="9227" max="9227" width="30.125" style="5" customWidth="1"/>
    <col min="9228" max="9228" width="45.375" style="5" customWidth="1"/>
    <col min="9229" max="9229" width="45" style="5" customWidth="1"/>
    <col min="9230" max="9231" width="9" style="5" customWidth="1"/>
    <col min="9232" max="9232" width="12.625" style="5" customWidth="1"/>
    <col min="9233" max="9233" width="11" style="5" customWidth="1"/>
    <col min="9234" max="9234" width="22.5" style="5" customWidth="1"/>
    <col min="9235" max="9235" width="25.5" style="5" customWidth="1"/>
    <col min="9236" max="9236" width="13.75" style="5" customWidth="1"/>
    <col min="9237" max="9237" width="13" style="5" customWidth="1"/>
    <col min="9238" max="9243" width="9" style="5" customWidth="1"/>
    <col min="9244" max="9244" width="13" style="5" customWidth="1"/>
    <col min="9245" max="9245" width="12.125" style="5" customWidth="1"/>
    <col min="9246" max="9472" width="9" style="5"/>
    <col min="9473" max="9473" width="13" style="5" bestFit="1" customWidth="1"/>
    <col min="9474" max="9474" width="11.875" style="5" bestFit="1" customWidth="1"/>
    <col min="9475" max="9475" width="5.5" style="5" bestFit="1" customWidth="1"/>
    <col min="9476" max="9476" width="2.5" style="5" bestFit="1" customWidth="1"/>
    <col min="9477" max="9477" width="1.25" style="5" customWidth="1"/>
    <col min="9478" max="9478" width="3.25" style="5" customWidth="1"/>
    <col min="9479" max="9479" width="2.5" style="5" bestFit="1" customWidth="1"/>
    <col min="9480" max="9480" width="4.5" style="5" customWidth="1"/>
    <col min="9481" max="9482" width="1.25" style="5" customWidth="1"/>
    <col min="9483" max="9483" width="30.125" style="5" customWidth="1"/>
    <col min="9484" max="9484" width="45.375" style="5" customWidth="1"/>
    <col min="9485" max="9485" width="45" style="5" customWidth="1"/>
    <col min="9486" max="9487" width="9" style="5" customWidth="1"/>
    <col min="9488" max="9488" width="12.625" style="5" customWidth="1"/>
    <col min="9489" max="9489" width="11" style="5" customWidth="1"/>
    <col min="9490" max="9490" width="22.5" style="5" customWidth="1"/>
    <col min="9491" max="9491" width="25.5" style="5" customWidth="1"/>
    <col min="9492" max="9492" width="13.75" style="5" customWidth="1"/>
    <col min="9493" max="9493" width="13" style="5" customWidth="1"/>
    <col min="9494" max="9499" width="9" style="5" customWidth="1"/>
    <col min="9500" max="9500" width="13" style="5" customWidth="1"/>
    <col min="9501" max="9501" width="12.125" style="5" customWidth="1"/>
    <col min="9502" max="9728" width="9" style="5"/>
    <col min="9729" max="9729" width="13" style="5" bestFit="1" customWidth="1"/>
    <col min="9730" max="9730" width="11.875" style="5" bestFit="1" customWidth="1"/>
    <col min="9731" max="9731" width="5.5" style="5" bestFit="1" customWidth="1"/>
    <col min="9732" max="9732" width="2.5" style="5" bestFit="1" customWidth="1"/>
    <col min="9733" max="9733" width="1.25" style="5" customWidth="1"/>
    <col min="9734" max="9734" width="3.25" style="5" customWidth="1"/>
    <col min="9735" max="9735" width="2.5" style="5" bestFit="1" customWidth="1"/>
    <col min="9736" max="9736" width="4.5" style="5" customWidth="1"/>
    <col min="9737" max="9738" width="1.25" style="5" customWidth="1"/>
    <col min="9739" max="9739" width="30.125" style="5" customWidth="1"/>
    <col min="9740" max="9740" width="45.375" style="5" customWidth="1"/>
    <col min="9741" max="9741" width="45" style="5" customWidth="1"/>
    <col min="9742" max="9743" width="9" style="5" customWidth="1"/>
    <col min="9744" max="9744" width="12.625" style="5" customWidth="1"/>
    <col min="9745" max="9745" width="11" style="5" customWidth="1"/>
    <col min="9746" max="9746" width="22.5" style="5" customWidth="1"/>
    <col min="9747" max="9747" width="25.5" style="5" customWidth="1"/>
    <col min="9748" max="9748" width="13.75" style="5" customWidth="1"/>
    <col min="9749" max="9749" width="13" style="5" customWidth="1"/>
    <col min="9750" max="9755" width="9" style="5" customWidth="1"/>
    <col min="9756" max="9756" width="13" style="5" customWidth="1"/>
    <col min="9757" max="9757" width="12.125" style="5" customWidth="1"/>
    <col min="9758" max="9984" width="9" style="5"/>
    <col min="9985" max="9985" width="13" style="5" bestFit="1" customWidth="1"/>
    <col min="9986" max="9986" width="11.875" style="5" bestFit="1" customWidth="1"/>
    <col min="9987" max="9987" width="5.5" style="5" bestFit="1" customWidth="1"/>
    <col min="9988" max="9988" width="2.5" style="5" bestFit="1" customWidth="1"/>
    <col min="9989" max="9989" width="1.25" style="5" customWidth="1"/>
    <col min="9990" max="9990" width="3.25" style="5" customWidth="1"/>
    <col min="9991" max="9991" width="2.5" style="5" bestFit="1" customWidth="1"/>
    <col min="9992" max="9992" width="4.5" style="5" customWidth="1"/>
    <col min="9993" max="9994" width="1.25" style="5" customWidth="1"/>
    <col min="9995" max="9995" width="30.125" style="5" customWidth="1"/>
    <col min="9996" max="9996" width="45.375" style="5" customWidth="1"/>
    <col min="9997" max="9997" width="45" style="5" customWidth="1"/>
    <col min="9998" max="9999" width="9" style="5" customWidth="1"/>
    <col min="10000" max="10000" width="12.625" style="5" customWidth="1"/>
    <col min="10001" max="10001" width="11" style="5" customWidth="1"/>
    <col min="10002" max="10002" width="22.5" style="5" customWidth="1"/>
    <col min="10003" max="10003" width="25.5" style="5" customWidth="1"/>
    <col min="10004" max="10004" width="13.75" style="5" customWidth="1"/>
    <col min="10005" max="10005" width="13" style="5" customWidth="1"/>
    <col min="10006" max="10011" width="9" style="5" customWidth="1"/>
    <col min="10012" max="10012" width="13" style="5" customWidth="1"/>
    <col min="10013" max="10013" width="12.125" style="5" customWidth="1"/>
    <col min="10014" max="10240" width="9" style="5"/>
    <col min="10241" max="10241" width="13" style="5" bestFit="1" customWidth="1"/>
    <col min="10242" max="10242" width="11.875" style="5" bestFit="1" customWidth="1"/>
    <col min="10243" max="10243" width="5.5" style="5" bestFit="1" customWidth="1"/>
    <col min="10244" max="10244" width="2.5" style="5" bestFit="1" customWidth="1"/>
    <col min="10245" max="10245" width="1.25" style="5" customWidth="1"/>
    <col min="10246" max="10246" width="3.25" style="5" customWidth="1"/>
    <col min="10247" max="10247" width="2.5" style="5" bestFit="1" customWidth="1"/>
    <col min="10248" max="10248" width="4.5" style="5" customWidth="1"/>
    <col min="10249" max="10250" width="1.25" style="5" customWidth="1"/>
    <col min="10251" max="10251" width="30.125" style="5" customWidth="1"/>
    <col min="10252" max="10252" width="45.375" style="5" customWidth="1"/>
    <col min="10253" max="10253" width="45" style="5" customWidth="1"/>
    <col min="10254" max="10255" width="9" style="5" customWidth="1"/>
    <col min="10256" max="10256" width="12.625" style="5" customWidth="1"/>
    <col min="10257" max="10257" width="11" style="5" customWidth="1"/>
    <col min="10258" max="10258" width="22.5" style="5" customWidth="1"/>
    <col min="10259" max="10259" width="25.5" style="5" customWidth="1"/>
    <col min="10260" max="10260" width="13.75" style="5" customWidth="1"/>
    <col min="10261" max="10261" width="13" style="5" customWidth="1"/>
    <col min="10262" max="10267" width="9" style="5" customWidth="1"/>
    <col min="10268" max="10268" width="13" style="5" customWidth="1"/>
    <col min="10269" max="10269" width="12.125" style="5" customWidth="1"/>
    <col min="10270" max="10496" width="9" style="5"/>
    <col min="10497" max="10497" width="13" style="5" bestFit="1" customWidth="1"/>
    <col min="10498" max="10498" width="11.875" style="5" bestFit="1" customWidth="1"/>
    <col min="10499" max="10499" width="5.5" style="5" bestFit="1" customWidth="1"/>
    <col min="10500" max="10500" width="2.5" style="5" bestFit="1" customWidth="1"/>
    <col min="10501" max="10501" width="1.25" style="5" customWidth="1"/>
    <col min="10502" max="10502" width="3.25" style="5" customWidth="1"/>
    <col min="10503" max="10503" width="2.5" style="5" bestFit="1" customWidth="1"/>
    <col min="10504" max="10504" width="4.5" style="5" customWidth="1"/>
    <col min="10505" max="10506" width="1.25" style="5" customWidth="1"/>
    <col min="10507" max="10507" width="30.125" style="5" customWidth="1"/>
    <col min="10508" max="10508" width="45.375" style="5" customWidth="1"/>
    <col min="10509" max="10509" width="45" style="5" customWidth="1"/>
    <col min="10510" max="10511" width="9" style="5" customWidth="1"/>
    <col min="10512" max="10512" width="12.625" style="5" customWidth="1"/>
    <col min="10513" max="10513" width="11" style="5" customWidth="1"/>
    <col min="10514" max="10514" width="22.5" style="5" customWidth="1"/>
    <col min="10515" max="10515" width="25.5" style="5" customWidth="1"/>
    <col min="10516" max="10516" width="13.75" style="5" customWidth="1"/>
    <col min="10517" max="10517" width="13" style="5" customWidth="1"/>
    <col min="10518" max="10523" width="9" style="5" customWidth="1"/>
    <col min="10524" max="10524" width="13" style="5" customWidth="1"/>
    <col min="10525" max="10525" width="12.125" style="5" customWidth="1"/>
    <col min="10526" max="10752" width="9" style="5"/>
    <col min="10753" max="10753" width="13" style="5" bestFit="1" customWidth="1"/>
    <col min="10754" max="10754" width="11.875" style="5" bestFit="1" customWidth="1"/>
    <col min="10755" max="10755" width="5.5" style="5" bestFit="1" customWidth="1"/>
    <col min="10756" max="10756" width="2.5" style="5" bestFit="1" customWidth="1"/>
    <col min="10757" max="10757" width="1.25" style="5" customWidth="1"/>
    <col min="10758" max="10758" width="3.25" style="5" customWidth="1"/>
    <col min="10759" max="10759" width="2.5" style="5" bestFit="1" customWidth="1"/>
    <col min="10760" max="10760" width="4.5" style="5" customWidth="1"/>
    <col min="10761" max="10762" width="1.25" style="5" customWidth="1"/>
    <col min="10763" max="10763" width="30.125" style="5" customWidth="1"/>
    <col min="10764" max="10764" width="45.375" style="5" customWidth="1"/>
    <col min="10765" max="10765" width="45" style="5" customWidth="1"/>
    <col min="10766" max="10767" width="9" style="5" customWidth="1"/>
    <col min="10768" max="10768" width="12.625" style="5" customWidth="1"/>
    <col min="10769" max="10769" width="11" style="5" customWidth="1"/>
    <col min="10770" max="10770" width="22.5" style="5" customWidth="1"/>
    <col min="10771" max="10771" width="25.5" style="5" customWidth="1"/>
    <col min="10772" max="10772" width="13.75" style="5" customWidth="1"/>
    <col min="10773" max="10773" width="13" style="5" customWidth="1"/>
    <col min="10774" max="10779" width="9" style="5" customWidth="1"/>
    <col min="10780" max="10780" width="13" style="5" customWidth="1"/>
    <col min="10781" max="10781" width="12.125" style="5" customWidth="1"/>
    <col min="10782" max="11008" width="9" style="5"/>
    <col min="11009" max="11009" width="13" style="5" bestFit="1" customWidth="1"/>
    <col min="11010" max="11010" width="11.875" style="5" bestFit="1" customWidth="1"/>
    <col min="11011" max="11011" width="5.5" style="5" bestFit="1" customWidth="1"/>
    <col min="11012" max="11012" width="2.5" style="5" bestFit="1" customWidth="1"/>
    <col min="11013" max="11013" width="1.25" style="5" customWidth="1"/>
    <col min="11014" max="11014" width="3.25" style="5" customWidth="1"/>
    <col min="11015" max="11015" width="2.5" style="5" bestFit="1" customWidth="1"/>
    <col min="11016" max="11016" width="4.5" style="5" customWidth="1"/>
    <col min="11017" max="11018" width="1.25" style="5" customWidth="1"/>
    <col min="11019" max="11019" width="30.125" style="5" customWidth="1"/>
    <col min="11020" max="11020" width="45.375" style="5" customWidth="1"/>
    <col min="11021" max="11021" width="45" style="5" customWidth="1"/>
    <col min="11022" max="11023" width="9" style="5" customWidth="1"/>
    <col min="11024" max="11024" width="12.625" style="5" customWidth="1"/>
    <col min="11025" max="11025" width="11" style="5" customWidth="1"/>
    <col min="11026" max="11026" width="22.5" style="5" customWidth="1"/>
    <col min="11027" max="11027" width="25.5" style="5" customWidth="1"/>
    <col min="11028" max="11028" width="13.75" style="5" customWidth="1"/>
    <col min="11029" max="11029" width="13" style="5" customWidth="1"/>
    <col min="11030" max="11035" width="9" style="5" customWidth="1"/>
    <col min="11036" max="11036" width="13" style="5" customWidth="1"/>
    <col min="11037" max="11037" width="12.125" style="5" customWidth="1"/>
    <col min="11038" max="11264" width="9" style="5"/>
    <col min="11265" max="11265" width="13" style="5" bestFit="1" customWidth="1"/>
    <col min="11266" max="11266" width="11.875" style="5" bestFit="1" customWidth="1"/>
    <col min="11267" max="11267" width="5.5" style="5" bestFit="1" customWidth="1"/>
    <col min="11268" max="11268" width="2.5" style="5" bestFit="1" customWidth="1"/>
    <col min="11269" max="11269" width="1.25" style="5" customWidth="1"/>
    <col min="11270" max="11270" width="3.25" style="5" customWidth="1"/>
    <col min="11271" max="11271" width="2.5" style="5" bestFit="1" customWidth="1"/>
    <col min="11272" max="11272" width="4.5" style="5" customWidth="1"/>
    <col min="11273" max="11274" width="1.25" style="5" customWidth="1"/>
    <col min="11275" max="11275" width="30.125" style="5" customWidth="1"/>
    <col min="11276" max="11276" width="45.375" style="5" customWidth="1"/>
    <col min="11277" max="11277" width="45" style="5" customWidth="1"/>
    <col min="11278" max="11279" width="9" style="5" customWidth="1"/>
    <col min="11280" max="11280" width="12.625" style="5" customWidth="1"/>
    <col min="11281" max="11281" width="11" style="5" customWidth="1"/>
    <col min="11282" max="11282" width="22.5" style="5" customWidth="1"/>
    <col min="11283" max="11283" width="25.5" style="5" customWidth="1"/>
    <col min="11284" max="11284" width="13.75" style="5" customWidth="1"/>
    <col min="11285" max="11285" width="13" style="5" customWidth="1"/>
    <col min="11286" max="11291" width="9" style="5" customWidth="1"/>
    <col min="11292" max="11292" width="13" style="5" customWidth="1"/>
    <col min="11293" max="11293" width="12.125" style="5" customWidth="1"/>
    <col min="11294" max="11520" width="9" style="5"/>
    <col min="11521" max="11521" width="13" style="5" bestFit="1" customWidth="1"/>
    <col min="11522" max="11522" width="11.875" style="5" bestFit="1" customWidth="1"/>
    <col min="11523" max="11523" width="5.5" style="5" bestFit="1" customWidth="1"/>
    <col min="11524" max="11524" width="2.5" style="5" bestFit="1" customWidth="1"/>
    <col min="11525" max="11525" width="1.25" style="5" customWidth="1"/>
    <col min="11526" max="11526" width="3.25" style="5" customWidth="1"/>
    <col min="11527" max="11527" width="2.5" style="5" bestFit="1" customWidth="1"/>
    <col min="11528" max="11528" width="4.5" style="5" customWidth="1"/>
    <col min="11529" max="11530" width="1.25" style="5" customWidth="1"/>
    <col min="11531" max="11531" width="30.125" style="5" customWidth="1"/>
    <col min="11532" max="11532" width="45.375" style="5" customWidth="1"/>
    <col min="11533" max="11533" width="45" style="5" customWidth="1"/>
    <col min="11534" max="11535" width="9" style="5" customWidth="1"/>
    <col min="11536" max="11536" width="12.625" style="5" customWidth="1"/>
    <col min="11537" max="11537" width="11" style="5" customWidth="1"/>
    <col min="11538" max="11538" width="22.5" style="5" customWidth="1"/>
    <col min="11539" max="11539" width="25.5" style="5" customWidth="1"/>
    <col min="11540" max="11540" width="13.75" style="5" customWidth="1"/>
    <col min="11541" max="11541" width="13" style="5" customWidth="1"/>
    <col min="11542" max="11547" width="9" style="5" customWidth="1"/>
    <col min="11548" max="11548" width="13" style="5" customWidth="1"/>
    <col min="11549" max="11549" width="12.125" style="5" customWidth="1"/>
    <col min="11550" max="11776" width="9" style="5"/>
    <col min="11777" max="11777" width="13" style="5" bestFit="1" customWidth="1"/>
    <col min="11778" max="11778" width="11.875" style="5" bestFit="1" customWidth="1"/>
    <col min="11779" max="11779" width="5.5" style="5" bestFit="1" customWidth="1"/>
    <col min="11780" max="11780" width="2.5" style="5" bestFit="1" customWidth="1"/>
    <col min="11781" max="11781" width="1.25" style="5" customWidth="1"/>
    <col min="11782" max="11782" width="3.25" style="5" customWidth="1"/>
    <col min="11783" max="11783" width="2.5" style="5" bestFit="1" customWidth="1"/>
    <col min="11784" max="11784" width="4.5" style="5" customWidth="1"/>
    <col min="11785" max="11786" width="1.25" style="5" customWidth="1"/>
    <col min="11787" max="11787" width="30.125" style="5" customWidth="1"/>
    <col min="11788" max="11788" width="45.375" style="5" customWidth="1"/>
    <col min="11789" max="11789" width="45" style="5" customWidth="1"/>
    <col min="11790" max="11791" width="9" style="5" customWidth="1"/>
    <col min="11792" max="11792" width="12.625" style="5" customWidth="1"/>
    <col min="11793" max="11793" width="11" style="5" customWidth="1"/>
    <col min="11794" max="11794" width="22.5" style="5" customWidth="1"/>
    <col min="11795" max="11795" width="25.5" style="5" customWidth="1"/>
    <col min="11796" max="11796" width="13.75" style="5" customWidth="1"/>
    <col min="11797" max="11797" width="13" style="5" customWidth="1"/>
    <col min="11798" max="11803" width="9" style="5" customWidth="1"/>
    <col min="11804" max="11804" width="13" style="5" customWidth="1"/>
    <col min="11805" max="11805" width="12.125" style="5" customWidth="1"/>
    <col min="11806" max="12032" width="9" style="5"/>
    <col min="12033" max="12033" width="13" style="5" bestFit="1" customWidth="1"/>
    <col min="12034" max="12034" width="11.875" style="5" bestFit="1" customWidth="1"/>
    <col min="12035" max="12035" width="5.5" style="5" bestFit="1" customWidth="1"/>
    <col min="12036" max="12036" width="2.5" style="5" bestFit="1" customWidth="1"/>
    <col min="12037" max="12037" width="1.25" style="5" customWidth="1"/>
    <col min="12038" max="12038" width="3.25" style="5" customWidth="1"/>
    <col min="12039" max="12039" width="2.5" style="5" bestFit="1" customWidth="1"/>
    <col min="12040" max="12040" width="4.5" style="5" customWidth="1"/>
    <col min="12041" max="12042" width="1.25" style="5" customWidth="1"/>
    <col min="12043" max="12043" width="30.125" style="5" customWidth="1"/>
    <col min="12044" max="12044" width="45.375" style="5" customWidth="1"/>
    <col min="12045" max="12045" width="45" style="5" customWidth="1"/>
    <col min="12046" max="12047" width="9" style="5" customWidth="1"/>
    <col min="12048" max="12048" width="12.625" style="5" customWidth="1"/>
    <col min="12049" max="12049" width="11" style="5" customWidth="1"/>
    <col min="12050" max="12050" width="22.5" style="5" customWidth="1"/>
    <col min="12051" max="12051" width="25.5" style="5" customWidth="1"/>
    <col min="12052" max="12052" width="13.75" style="5" customWidth="1"/>
    <col min="12053" max="12053" width="13" style="5" customWidth="1"/>
    <col min="12054" max="12059" width="9" style="5" customWidth="1"/>
    <col min="12060" max="12060" width="13" style="5" customWidth="1"/>
    <col min="12061" max="12061" width="12.125" style="5" customWidth="1"/>
    <col min="12062" max="12288" width="9" style="5"/>
    <col min="12289" max="12289" width="13" style="5" bestFit="1" customWidth="1"/>
    <col min="12290" max="12290" width="11.875" style="5" bestFit="1" customWidth="1"/>
    <col min="12291" max="12291" width="5.5" style="5" bestFit="1" customWidth="1"/>
    <col min="12292" max="12292" width="2.5" style="5" bestFit="1" customWidth="1"/>
    <col min="12293" max="12293" width="1.25" style="5" customWidth="1"/>
    <col min="12294" max="12294" width="3.25" style="5" customWidth="1"/>
    <col min="12295" max="12295" width="2.5" style="5" bestFit="1" customWidth="1"/>
    <col min="12296" max="12296" width="4.5" style="5" customWidth="1"/>
    <col min="12297" max="12298" width="1.25" style="5" customWidth="1"/>
    <col min="12299" max="12299" width="30.125" style="5" customWidth="1"/>
    <col min="12300" max="12300" width="45.375" style="5" customWidth="1"/>
    <col min="12301" max="12301" width="45" style="5" customWidth="1"/>
    <col min="12302" max="12303" width="9" style="5" customWidth="1"/>
    <col min="12304" max="12304" width="12.625" style="5" customWidth="1"/>
    <col min="12305" max="12305" width="11" style="5" customWidth="1"/>
    <col min="12306" max="12306" width="22.5" style="5" customWidth="1"/>
    <col min="12307" max="12307" width="25.5" style="5" customWidth="1"/>
    <col min="12308" max="12308" width="13.75" style="5" customWidth="1"/>
    <col min="12309" max="12309" width="13" style="5" customWidth="1"/>
    <col min="12310" max="12315" width="9" style="5" customWidth="1"/>
    <col min="12316" max="12316" width="13" style="5" customWidth="1"/>
    <col min="12317" max="12317" width="12.125" style="5" customWidth="1"/>
    <col min="12318" max="12544" width="9" style="5"/>
    <col min="12545" max="12545" width="13" style="5" bestFit="1" customWidth="1"/>
    <col min="12546" max="12546" width="11.875" style="5" bestFit="1" customWidth="1"/>
    <col min="12547" max="12547" width="5.5" style="5" bestFit="1" customWidth="1"/>
    <col min="12548" max="12548" width="2.5" style="5" bestFit="1" customWidth="1"/>
    <col min="12549" max="12549" width="1.25" style="5" customWidth="1"/>
    <col min="12550" max="12550" width="3.25" style="5" customWidth="1"/>
    <col min="12551" max="12551" width="2.5" style="5" bestFit="1" customWidth="1"/>
    <col min="12552" max="12552" width="4.5" style="5" customWidth="1"/>
    <col min="12553" max="12554" width="1.25" style="5" customWidth="1"/>
    <col min="12555" max="12555" width="30.125" style="5" customWidth="1"/>
    <col min="12556" max="12556" width="45.375" style="5" customWidth="1"/>
    <col min="12557" max="12557" width="45" style="5" customWidth="1"/>
    <col min="12558" max="12559" width="9" style="5" customWidth="1"/>
    <col min="12560" max="12560" width="12.625" style="5" customWidth="1"/>
    <col min="12561" max="12561" width="11" style="5" customWidth="1"/>
    <col min="12562" max="12562" width="22.5" style="5" customWidth="1"/>
    <col min="12563" max="12563" width="25.5" style="5" customWidth="1"/>
    <col min="12564" max="12564" width="13.75" style="5" customWidth="1"/>
    <col min="12565" max="12565" width="13" style="5" customWidth="1"/>
    <col min="12566" max="12571" width="9" style="5" customWidth="1"/>
    <col min="12572" max="12572" width="13" style="5" customWidth="1"/>
    <col min="12573" max="12573" width="12.125" style="5" customWidth="1"/>
    <col min="12574" max="12800" width="9" style="5"/>
    <col min="12801" max="12801" width="13" style="5" bestFit="1" customWidth="1"/>
    <col min="12802" max="12802" width="11.875" style="5" bestFit="1" customWidth="1"/>
    <col min="12803" max="12803" width="5.5" style="5" bestFit="1" customWidth="1"/>
    <col min="12804" max="12804" width="2.5" style="5" bestFit="1" customWidth="1"/>
    <col min="12805" max="12805" width="1.25" style="5" customWidth="1"/>
    <col min="12806" max="12806" width="3.25" style="5" customWidth="1"/>
    <col min="12807" max="12807" width="2.5" style="5" bestFit="1" customWidth="1"/>
    <col min="12808" max="12808" width="4.5" style="5" customWidth="1"/>
    <col min="12809" max="12810" width="1.25" style="5" customWidth="1"/>
    <col min="12811" max="12811" width="30.125" style="5" customWidth="1"/>
    <col min="12812" max="12812" width="45.375" style="5" customWidth="1"/>
    <col min="12813" max="12813" width="45" style="5" customWidth="1"/>
    <col min="12814" max="12815" width="9" style="5" customWidth="1"/>
    <col min="12816" max="12816" width="12.625" style="5" customWidth="1"/>
    <col min="12817" max="12817" width="11" style="5" customWidth="1"/>
    <col min="12818" max="12818" width="22.5" style="5" customWidth="1"/>
    <col min="12819" max="12819" width="25.5" style="5" customWidth="1"/>
    <col min="12820" max="12820" width="13.75" style="5" customWidth="1"/>
    <col min="12821" max="12821" width="13" style="5" customWidth="1"/>
    <col min="12822" max="12827" width="9" style="5" customWidth="1"/>
    <col min="12828" max="12828" width="13" style="5" customWidth="1"/>
    <col min="12829" max="12829" width="12.125" style="5" customWidth="1"/>
    <col min="12830" max="13056" width="9" style="5"/>
    <col min="13057" max="13057" width="13" style="5" bestFit="1" customWidth="1"/>
    <col min="13058" max="13058" width="11.875" style="5" bestFit="1" customWidth="1"/>
    <col min="13059" max="13059" width="5.5" style="5" bestFit="1" customWidth="1"/>
    <col min="13060" max="13060" width="2.5" style="5" bestFit="1" customWidth="1"/>
    <col min="13061" max="13061" width="1.25" style="5" customWidth="1"/>
    <col min="13062" max="13062" width="3.25" style="5" customWidth="1"/>
    <col min="13063" max="13063" width="2.5" style="5" bestFit="1" customWidth="1"/>
    <col min="13064" max="13064" width="4.5" style="5" customWidth="1"/>
    <col min="13065" max="13066" width="1.25" style="5" customWidth="1"/>
    <col min="13067" max="13067" width="30.125" style="5" customWidth="1"/>
    <col min="13068" max="13068" width="45.375" style="5" customWidth="1"/>
    <col min="13069" max="13069" width="45" style="5" customWidth="1"/>
    <col min="13070" max="13071" width="9" style="5" customWidth="1"/>
    <col min="13072" max="13072" width="12.625" style="5" customWidth="1"/>
    <col min="13073" max="13073" width="11" style="5" customWidth="1"/>
    <col min="13074" max="13074" width="22.5" style="5" customWidth="1"/>
    <col min="13075" max="13075" width="25.5" style="5" customWidth="1"/>
    <col min="13076" max="13076" width="13.75" style="5" customWidth="1"/>
    <col min="13077" max="13077" width="13" style="5" customWidth="1"/>
    <col min="13078" max="13083" width="9" style="5" customWidth="1"/>
    <col min="13084" max="13084" width="13" style="5" customWidth="1"/>
    <col min="13085" max="13085" width="12.125" style="5" customWidth="1"/>
    <col min="13086" max="13312" width="9" style="5"/>
    <col min="13313" max="13313" width="13" style="5" bestFit="1" customWidth="1"/>
    <col min="13314" max="13314" width="11.875" style="5" bestFit="1" customWidth="1"/>
    <col min="13315" max="13315" width="5.5" style="5" bestFit="1" customWidth="1"/>
    <col min="13316" max="13316" width="2.5" style="5" bestFit="1" customWidth="1"/>
    <col min="13317" max="13317" width="1.25" style="5" customWidth="1"/>
    <col min="13318" max="13318" width="3.25" style="5" customWidth="1"/>
    <col min="13319" max="13319" width="2.5" style="5" bestFit="1" customWidth="1"/>
    <col min="13320" max="13320" width="4.5" style="5" customWidth="1"/>
    <col min="13321" max="13322" width="1.25" style="5" customWidth="1"/>
    <col min="13323" max="13323" width="30.125" style="5" customWidth="1"/>
    <col min="13324" max="13324" width="45.375" style="5" customWidth="1"/>
    <col min="13325" max="13325" width="45" style="5" customWidth="1"/>
    <col min="13326" max="13327" width="9" style="5" customWidth="1"/>
    <col min="13328" max="13328" width="12.625" style="5" customWidth="1"/>
    <col min="13329" max="13329" width="11" style="5" customWidth="1"/>
    <col min="13330" max="13330" width="22.5" style="5" customWidth="1"/>
    <col min="13331" max="13331" width="25.5" style="5" customWidth="1"/>
    <col min="13332" max="13332" width="13.75" style="5" customWidth="1"/>
    <col min="13333" max="13333" width="13" style="5" customWidth="1"/>
    <col min="13334" max="13339" width="9" style="5" customWidth="1"/>
    <col min="13340" max="13340" width="13" style="5" customWidth="1"/>
    <col min="13341" max="13341" width="12.125" style="5" customWidth="1"/>
    <col min="13342" max="13568" width="9" style="5"/>
    <col min="13569" max="13569" width="13" style="5" bestFit="1" customWidth="1"/>
    <col min="13570" max="13570" width="11.875" style="5" bestFit="1" customWidth="1"/>
    <col min="13571" max="13571" width="5.5" style="5" bestFit="1" customWidth="1"/>
    <col min="13572" max="13572" width="2.5" style="5" bestFit="1" customWidth="1"/>
    <col min="13573" max="13573" width="1.25" style="5" customWidth="1"/>
    <col min="13574" max="13574" width="3.25" style="5" customWidth="1"/>
    <col min="13575" max="13575" width="2.5" style="5" bestFit="1" customWidth="1"/>
    <col min="13576" max="13576" width="4.5" style="5" customWidth="1"/>
    <col min="13577" max="13578" width="1.25" style="5" customWidth="1"/>
    <col min="13579" max="13579" width="30.125" style="5" customWidth="1"/>
    <col min="13580" max="13580" width="45.375" style="5" customWidth="1"/>
    <col min="13581" max="13581" width="45" style="5" customWidth="1"/>
    <col min="13582" max="13583" width="9" style="5" customWidth="1"/>
    <col min="13584" max="13584" width="12.625" style="5" customWidth="1"/>
    <col min="13585" max="13585" width="11" style="5" customWidth="1"/>
    <col min="13586" max="13586" width="22.5" style="5" customWidth="1"/>
    <col min="13587" max="13587" width="25.5" style="5" customWidth="1"/>
    <col min="13588" max="13588" width="13.75" style="5" customWidth="1"/>
    <col min="13589" max="13589" width="13" style="5" customWidth="1"/>
    <col min="13590" max="13595" width="9" style="5" customWidth="1"/>
    <col min="13596" max="13596" width="13" style="5" customWidth="1"/>
    <col min="13597" max="13597" width="12.125" style="5" customWidth="1"/>
    <col min="13598" max="13824" width="9" style="5"/>
    <col min="13825" max="13825" width="13" style="5" bestFit="1" customWidth="1"/>
    <col min="13826" max="13826" width="11.875" style="5" bestFit="1" customWidth="1"/>
    <col min="13827" max="13827" width="5.5" style="5" bestFit="1" customWidth="1"/>
    <col min="13828" max="13828" width="2.5" style="5" bestFit="1" customWidth="1"/>
    <col min="13829" max="13829" width="1.25" style="5" customWidth="1"/>
    <col min="13830" max="13830" width="3.25" style="5" customWidth="1"/>
    <col min="13831" max="13831" width="2.5" style="5" bestFit="1" customWidth="1"/>
    <col min="13832" max="13832" width="4.5" style="5" customWidth="1"/>
    <col min="13833" max="13834" width="1.25" style="5" customWidth="1"/>
    <col min="13835" max="13835" width="30.125" style="5" customWidth="1"/>
    <col min="13836" max="13836" width="45.375" style="5" customWidth="1"/>
    <col min="13837" max="13837" width="45" style="5" customWidth="1"/>
    <col min="13838" max="13839" width="9" style="5" customWidth="1"/>
    <col min="13840" max="13840" width="12.625" style="5" customWidth="1"/>
    <col min="13841" max="13841" width="11" style="5" customWidth="1"/>
    <col min="13842" max="13842" width="22.5" style="5" customWidth="1"/>
    <col min="13843" max="13843" width="25.5" style="5" customWidth="1"/>
    <col min="13844" max="13844" width="13.75" style="5" customWidth="1"/>
    <col min="13845" max="13845" width="13" style="5" customWidth="1"/>
    <col min="13846" max="13851" width="9" style="5" customWidth="1"/>
    <col min="13852" max="13852" width="13" style="5" customWidth="1"/>
    <col min="13853" max="13853" width="12.125" style="5" customWidth="1"/>
    <col min="13854" max="14080" width="9" style="5"/>
    <col min="14081" max="14081" width="13" style="5" bestFit="1" customWidth="1"/>
    <col min="14082" max="14082" width="11.875" style="5" bestFit="1" customWidth="1"/>
    <col min="14083" max="14083" width="5.5" style="5" bestFit="1" customWidth="1"/>
    <col min="14084" max="14084" width="2.5" style="5" bestFit="1" customWidth="1"/>
    <col min="14085" max="14085" width="1.25" style="5" customWidth="1"/>
    <col min="14086" max="14086" width="3.25" style="5" customWidth="1"/>
    <col min="14087" max="14087" width="2.5" style="5" bestFit="1" customWidth="1"/>
    <col min="14088" max="14088" width="4.5" style="5" customWidth="1"/>
    <col min="14089" max="14090" width="1.25" style="5" customWidth="1"/>
    <col min="14091" max="14091" width="30.125" style="5" customWidth="1"/>
    <col min="14092" max="14092" width="45.375" style="5" customWidth="1"/>
    <col min="14093" max="14093" width="45" style="5" customWidth="1"/>
    <col min="14094" max="14095" width="9" style="5" customWidth="1"/>
    <col min="14096" max="14096" width="12.625" style="5" customWidth="1"/>
    <col min="14097" max="14097" width="11" style="5" customWidth="1"/>
    <col min="14098" max="14098" width="22.5" style="5" customWidth="1"/>
    <col min="14099" max="14099" width="25.5" style="5" customWidth="1"/>
    <col min="14100" max="14100" width="13.75" style="5" customWidth="1"/>
    <col min="14101" max="14101" width="13" style="5" customWidth="1"/>
    <col min="14102" max="14107" width="9" style="5" customWidth="1"/>
    <col min="14108" max="14108" width="13" style="5" customWidth="1"/>
    <col min="14109" max="14109" width="12.125" style="5" customWidth="1"/>
    <col min="14110" max="14336" width="9" style="5"/>
    <col min="14337" max="14337" width="13" style="5" bestFit="1" customWidth="1"/>
    <col min="14338" max="14338" width="11.875" style="5" bestFit="1" customWidth="1"/>
    <col min="14339" max="14339" width="5.5" style="5" bestFit="1" customWidth="1"/>
    <col min="14340" max="14340" width="2.5" style="5" bestFit="1" customWidth="1"/>
    <col min="14341" max="14341" width="1.25" style="5" customWidth="1"/>
    <col min="14342" max="14342" width="3.25" style="5" customWidth="1"/>
    <col min="14343" max="14343" width="2.5" style="5" bestFit="1" customWidth="1"/>
    <col min="14344" max="14344" width="4.5" style="5" customWidth="1"/>
    <col min="14345" max="14346" width="1.25" style="5" customWidth="1"/>
    <col min="14347" max="14347" width="30.125" style="5" customWidth="1"/>
    <col min="14348" max="14348" width="45.375" style="5" customWidth="1"/>
    <col min="14349" max="14349" width="45" style="5" customWidth="1"/>
    <col min="14350" max="14351" width="9" style="5" customWidth="1"/>
    <col min="14352" max="14352" width="12.625" style="5" customWidth="1"/>
    <col min="14353" max="14353" width="11" style="5" customWidth="1"/>
    <col min="14354" max="14354" width="22.5" style="5" customWidth="1"/>
    <col min="14355" max="14355" width="25.5" style="5" customWidth="1"/>
    <col min="14356" max="14356" width="13.75" style="5" customWidth="1"/>
    <col min="14357" max="14357" width="13" style="5" customWidth="1"/>
    <col min="14358" max="14363" width="9" style="5" customWidth="1"/>
    <col min="14364" max="14364" width="13" style="5" customWidth="1"/>
    <col min="14365" max="14365" width="12.125" style="5" customWidth="1"/>
    <col min="14366" max="14592" width="9" style="5"/>
    <col min="14593" max="14593" width="13" style="5" bestFit="1" customWidth="1"/>
    <col min="14594" max="14594" width="11.875" style="5" bestFit="1" customWidth="1"/>
    <col min="14595" max="14595" width="5.5" style="5" bestFit="1" customWidth="1"/>
    <col min="14596" max="14596" width="2.5" style="5" bestFit="1" customWidth="1"/>
    <col min="14597" max="14597" width="1.25" style="5" customWidth="1"/>
    <col min="14598" max="14598" width="3.25" style="5" customWidth="1"/>
    <col min="14599" max="14599" width="2.5" style="5" bestFit="1" customWidth="1"/>
    <col min="14600" max="14600" width="4.5" style="5" customWidth="1"/>
    <col min="14601" max="14602" width="1.25" style="5" customWidth="1"/>
    <col min="14603" max="14603" width="30.125" style="5" customWidth="1"/>
    <col min="14604" max="14604" width="45.375" style="5" customWidth="1"/>
    <col min="14605" max="14605" width="45" style="5" customWidth="1"/>
    <col min="14606" max="14607" width="9" style="5" customWidth="1"/>
    <col min="14608" max="14608" width="12.625" style="5" customWidth="1"/>
    <col min="14609" max="14609" width="11" style="5" customWidth="1"/>
    <col min="14610" max="14610" width="22.5" style="5" customWidth="1"/>
    <col min="14611" max="14611" width="25.5" style="5" customWidth="1"/>
    <col min="14612" max="14612" width="13.75" style="5" customWidth="1"/>
    <col min="14613" max="14613" width="13" style="5" customWidth="1"/>
    <col min="14614" max="14619" width="9" style="5" customWidth="1"/>
    <col min="14620" max="14620" width="13" style="5" customWidth="1"/>
    <col min="14621" max="14621" width="12.125" style="5" customWidth="1"/>
    <col min="14622" max="14848" width="9" style="5"/>
    <col min="14849" max="14849" width="13" style="5" bestFit="1" customWidth="1"/>
    <col min="14850" max="14850" width="11.875" style="5" bestFit="1" customWidth="1"/>
    <col min="14851" max="14851" width="5.5" style="5" bestFit="1" customWidth="1"/>
    <col min="14852" max="14852" width="2.5" style="5" bestFit="1" customWidth="1"/>
    <col min="14853" max="14853" width="1.25" style="5" customWidth="1"/>
    <col min="14854" max="14854" width="3.25" style="5" customWidth="1"/>
    <col min="14855" max="14855" width="2.5" style="5" bestFit="1" customWidth="1"/>
    <col min="14856" max="14856" width="4.5" style="5" customWidth="1"/>
    <col min="14857" max="14858" width="1.25" style="5" customWidth="1"/>
    <col min="14859" max="14859" width="30.125" style="5" customWidth="1"/>
    <col min="14860" max="14860" width="45.375" style="5" customWidth="1"/>
    <col min="14861" max="14861" width="45" style="5" customWidth="1"/>
    <col min="14862" max="14863" width="9" style="5" customWidth="1"/>
    <col min="14864" max="14864" width="12.625" style="5" customWidth="1"/>
    <col min="14865" max="14865" width="11" style="5" customWidth="1"/>
    <col min="14866" max="14866" width="22.5" style="5" customWidth="1"/>
    <col min="14867" max="14867" width="25.5" style="5" customWidth="1"/>
    <col min="14868" max="14868" width="13.75" style="5" customWidth="1"/>
    <col min="14869" max="14869" width="13" style="5" customWidth="1"/>
    <col min="14870" max="14875" width="9" style="5" customWidth="1"/>
    <col min="14876" max="14876" width="13" style="5" customWidth="1"/>
    <col min="14877" max="14877" width="12.125" style="5" customWidth="1"/>
    <col min="14878" max="15104" width="9" style="5"/>
    <col min="15105" max="15105" width="13" style="5" bestFit="1" customWidth="1"/>
    <col min="15106" max="15106" width="11.875" style="5" bestFit="1" customWidth="1"/>
    <col min="15107" max="15107" width="5.5" style="5" bestFit="1" customWidth="1"/>
    <col min="15108" max="15108" width="2.5" style="5" bestFit="1" customWidth="1"/>
    <col min="15109" max="15109" width="1.25" style="5" customWidth="1"/>
    <col min="15110" max="15110" width="3.25" style="5" customWidth="1"/>
    <col min="15111" max="15111" width="2.5" style="5" bestFit="1" customWidth="1"/>
    <col min="15112" max="15112" width="4.5" style="5" customWidth="1"/>
    <col min="15113" max="15114" width="1.25" style="5" customWidth="1"/>
    <col min="15115" max="15115" width="30.125" style="5" customWidth="1"/>
    <col min="15116" max="15116" width="45.375" style="5" customWidth="1"/>
    <col min="15117" max="15117" width="45" style="5" customWidth="1"/>
    <col min="15118" max="15119" width="9" style="5" customWidth="1"/>
    <col min="15120" max="15120" width="12.625" style="5" customWidth="1"/>
    <col min="15121" max="15121" width="11" style="5" customWidth="1"/>
    <col min="15122" max="15122" width="22.5" style="5" customWidth="1"/>
    <col min="15123" max="15123" width="25.5" style="5" customWidth="1"/>
    <col min="15124" max="15124" width="13.75" style="5" customWidth="1"/>
    <col min="15125" max="15125" width="13" style="5" customWidth="1"/>
    <col min="15126" max="15131" width="9" style="5" customWidth="1"/>
    <col min="15132" max="15132" width="13" style="5" customWidth="1"/>
    <col min="15133" max="15133" width="12.125" style="5" customWidth="1"/>
    <col min="15134" max="15360" width="9" style="5"/>
    <col min="15361" max="15361" width="13" style="5" bestFit="1" customWidth="1"/>
    <col min="15362" max="15362" width="11.875" style="5" bestFit="1" customWidth="1"/>
    <col min="15363" max="15363" width="5.5" style="5" bestFit="1" customWidth="1"/>
    <col min="15364" max="15364" width="2.5" style="5" bestFit="1" customWidth="1"/>
    <col min="15365" max="15365" width="1.25" style="5" customWidth="1"/>
    <col min="15366" max="15366" width="3.25" style="5" customWidth="1"/>
    <col min="15367" max="15367" width="2.5" style="5" bestFit="1" customWidth="1"/>
    <col min="15368" max="15368" width="4.5" style="5" customWidth="1"/>
    <col min="15369" max="15370" width="1.25" style="5" customWidth="1"/>
    <col min="15371" max="15371" width="30.125" style="5" customWidth="1"/>
    <col min="15372" max="15372" width="45.375" style="5" customWidth="1"/>
    <col min="15373" max="15373" width="45" style="5" customWidth="1"/>
    <col min="15374" max="15375" width="9" style="5" customWidth="1"/>
    <col min="15376" max="15376" width="12.625" style="5" customWidth="1"/>
    <col min="15377" max="15377" width="11" style="5" customWidth="1"/>
    <col min="15378" max="15378" width="22.5" style="5" customWidth="1"/>
    <col min="15379" max="15379" width="25.5" style="5" customWidth="1"/>
    <col min="15380" max="15380" width="13.75" style="5" customWidth="1"/>
    <col min="15381" max="15381" width="13" style="5" customWidth="1"/>
    <col min="15382" max="15387" width="9" style="5" customWidth="1"/>
    <col min="15388" max="15388" width="13" style="5" customWidth="1"/>
    <col min="15389" max="15389" width="12.125" style="5" customWidth="1"/>
    <col min="15390" max="15616" width="9" style="5"/>
    <col min="15617" max="15617" width="13" style="5" bestFit="1" customWidth="1"/>
    <col min="15618" max="15618" width="11.875" style="5" bestFit="1" customWidth="1"/>
    <col min="15619" max="15619" width="5.5" style="5" bestFit="1" customWidth="1"/>
    <col min="15620" max="15620" width="2.5" style="5" bestFit="1" customWidth="1"/>
    <col min="15621" max="15621" width="1.25" style="5" customWidth="1"/>
    <col min="15622" max="15622" width="3.25" style="5" customWidth="1"/>
    <col min="15623" max="15623" width="2.5" style="5" bestFit="1" customWidth="1"/>
    <col min="15624" max="15624" width="4.5" style="5" customWidth="1"/>
    <col min="15625" max="15626" width="1.25" style="5" customWidth="1"/>
    <col min="15627" max="15627" width="30.125" style="5" customWidth="1"/>
    <col min="15628" max="15628" width="45.375" style="5" customWidth="1"/>
    <col min="15629" max="15629" width="45" style="5" customWidth="1"/>
    <col min="15630" max="15631" width="9" style="5" customWidth="1"/>
    <col min="15632" max="15632" width="12.625" style="5" customWidth="1"/>
    <col min="15633" max="15633" width="11" style="5" customWidth="1"/>
    <col min="15634" max="15634" width="22.5" style="5" customWidth="1"/>
    <col min="15635" max="15635" width="25.5" style="5" customWidth="1"/>
    <col min="15636" max="15636" width="13.75" style="5" customWidth="1"/>
    <col min="15637" max="15637" width="13" style="5" customWidth="1"/>
    <col min="15638" max="15643" width="9" style="5" customWidth="1"/>
    <col min="15644" max="15644" width="13" style="5" customWidth="1"/>
    <col min="15645" max="15645" width="12.125" style="5" customWidth="1"/>
    <col min="15646" max="15872" width="9" style="5"/>
    <col min="15873" max="15873" width="13" style="5" bestFit="1" customWidth="1"/>
    <col min="15874" max="15874" width="11.875" style="5" bestFit="1" customWidth="1"/>
    <col min="15875" max="15875" width="5.5" style="5" bestFit="1" customWidth="1"/>
    <col min="15876" max="15876" width="2.5" style="5" bestFit="1" customWidth="1"/>
    <col min="15877" max="15877" width="1.25" style="5" customWidth="1"/>
    <col min="15878" max="15878" width="3.25" style="5" customWidth="1"/>
    <col min="15879" max="15879" width="2.5" style="5" bestFit="1" customWidth="1"/>
    <col min="15880" max="15880" width="4.5" style="5" customWidth="1"/>
    <col min="15881" max="15882" width="1.25" style="5" customWidth="1"/>
    <col min="15883" max="15883" width="30.125" style="5" customWidth="1"/>
    <col min="15884" max="15884" width="45.375" style="5" customWidth="1"/>
    <col min="15885" max="15885" width="45" style="5" customWidth="1"/>
    <col min="15886" max="15887" width="9" style="5" customWidth="1"/>
    <col min="15888" max="15888" width="12.625" style="5" customWidth="1"/>
    <col min="15889" max="15889" width="11" style="5" customWidth="1"/>
    <col min="15890" max="15890" width="22.5" style="5" customWidth="1"/>
    <col min="15891" max="15891" width="25.5" style="5" customWidth="1"/>
    <col min="15892" max="15892" width="13.75" style="5" customWidth="1"/>
    <col min="15893" max="15893" width="13" style="5" customWidth="1"/>
    <col min="15894" max="15899" width="9" style="5" customWidth="1"/>
    <col min="15900" max="15900" width="13" style="5" customWidth="1"/>
    <col min="15901" max="15901" width="12.125" style="5" customWidth="1"/>
    <col min="15902" max="16128" width="9" style="5"/>
    <col min="16129" max="16129" width="13" style="5" bestFit="1" customWidth="1"/>
    <col min="16130" max="16130" width="11.875" style="5" bestFit="1" customWidth="1"/>
    <col min="16131" max="16131" width="5.5" style="5" bestFit="1" customWidth="1"/>
    <col min="16132" max="16132" width="2.5" style="5" bestFit="1" customWidth="1"/>
    <col min="16133" max="16133" width="1.25" style="5" customWidth="1"/>
    <col min="16134" max="16134" width="3.25" style="5" customWidth="1"/>
    <col min="16135" max="16135" width="2.5" style="5" bestFit="1" customWidth="1"/>
    <col min="16136" max="16136" width="4.5" style="5" customWidth="1"/>
    <col min="16137" max="16138" width="1.25" style="5" customWidth="1"/>
    <col min="16139" max="16139" width="30.125" style="5" customWidth="1"/>
    <col min="16140" max="16140" width="45.375" style="5" customWidth="1"/>
    <col min="16141" max="16141" width="45" style="5" customWidth="1"/>
    <col min="16142" max="16143" width="9" style="5" customWidth="1"/>
    <col min="16144" max="16144" width="12.625" style="5" customWidth="1"/>
    <col min="16145" max="16145" width="11" style="5" customWidth="1"/>
    <col min="16146" max="16146" width="22.5" style="5" customWidth="1"/>
    <col min="16147" max="16147" width="25.5" style="5" customWidth="1"/>
    <col min="16148" max="16148" width="13.75" style="5" customWidth="1"/>
    <col min="16149" max="16149" width="13" style="5" customWidth="1"/>
    <col min="16150" max="16155" width="9" style="5" customWidth="1"/>
    <col min="16156" max="16156" width="13" style="5" customWidth="1"/>
    <col min="16157" max="16157" width="12.125" style="5" customWidth="1"/>
    <col min="16158" max="16384" width="9" style="5"/>
  </cols>
  <sheetData>
    <row r="1" spans="1:29" ht="73.5" customHeight="1" x14ac:dyDescent="0.4">
      <c r="A1" s="1"/>
      <c r="B1" s="1"/>
      <c r="C1" s="1"/>
      <c r="D1" s="1"/>
      <c r="E1" s="1"/>
      <c r="F1" s="1"/>
      <c r="G1" s="1"/>
      <c r="H1" s="1"/>
      <c r="I1" s="1"/>
      <c r="J1" s="1"/>
      <c r="K1" s="1"/>
      <c r="L1" s="2"/>
      <c r="M1" s="59"/>
      <c r="N1" s="59"/>
      <c r="O1" s="3"/>
      <c r="P1" s="4"/>
      <c r="Q1" s="4"/>
      <c r="R1" s="4"/>
      <c r="S1" s="4"/>
      <c r="T1" s="4"/>
      <c r="U1" s="4"/>
      <c r="V1" s="4"/>
      <c r="W1" s="4"/>
      <c r="X1" s="4"/>
      <c r="Y1" s="4"/>
      <c r="Z1" s="4"/>
      <c r="AA1" s="4"/>
      <c r="AB1" s="4"/>
      <c r="AC1" s="4"/>
    </row>
    <row r="2" spans="1:29" ht="18" customHeight="1" x14ac:dyDescent="0.4">
      <c r="A2" s="1"/>
      <c r="B2" s="6" t="s">
        <v>15</v>
      </c>
      <c r="C2" s="7"/>
      <c r="D2" s="8" t="s">
        <v>16</v>
      </c>
      <c r="E2" s="1"/>
      <c r="F2" s="1"/>
      <c r="G2" s="1"/>
      <c r="H2" s="1"/>
      <c r="I2" s="1"/>
      <c r="J2" s="1"/>
      <c r="K2" s="1"/>
      <c r="L2" s="2"/>
      <c r="M2" s="59"/>
      <c r="N2" s="59"/>
      <c r="O2" s="3"/>
      <c r="P2" s="4"/>
      <c r="Q2" s="4"/>
      <c r="R2" s="4"/>
      <c r="S2" s="4"/>
      <c r="T2" s="4"/>
      <c r="U2" s="4"/>
      <c r="V2" s="4"/>
      <c r="W2" s="4"/>
      <c r="X2" s="4"/>
      <c r="Y2" s="4"/>
      <c r="Z2" s="4"/>
      <c r="AA2" s="4"/>
      <c r="AB2" s="4"/>
      <c r="AC2" s="4"/>
    </row>
    <row r="3" spans="1:29" ht="21" customHeight="1" x14ac:dyDescent="0.4">
      <c r="A3" s="1" t="str">
        <f>IF(L3="",IF(C2="","　　　　　　　　　　　　　　　　　　　　　↑入力してください。",IF(ISNUMBER(C2),IF(C2&gt;10,"　　　　　　　　　　　　　　　　　　　　　↑間違いありませんか？",""),"　　　　　　　　　　　　　　　　　　　　　↑数字を入力してください。")),"必要事項をすべて入力すると，右の表示が消えます。")</f>
        <v>必要事項をすべて入力すると，右の表示が消えます。</v>
      </c>
      <c r="B3" s="9"/>
      <c r="C3" s="9"/>
      <c r="D3" s="9"/>
      <c r="E3" s="9"/>
      <c r="F3" s="9"/>
      <c r="G3" s="9"/>
      <c r="H3" s="9"/>
      <c r="I3" s="9"/>
      <c r="J3" s="9"/>
      <c r="K3" s="1"/>
      <c r="L3" s="10" t="str">
        <f t="shared" ref="L3:L40" si="0">IF(M3="","",M3)</f>
        <v>入力に不備があります。</v>
      </c>
      <c r="M3" s="60" t="str">
        <f>IF(COUNTBLANK(M4:M8)+COUNTBLANK(M11:M14)+COUNTBLANK(M23:M33)+COUNTBLANK(M35:M67)=53,"","入力に不備があります。")</f>
        <v>入力に不備があります。</v>
      </c>
      <c r="N3" s="61"/>
      <c r="O3" s="305" t="s">
        <v>17</v>
      </c>
      <c r="P3" s="305"/>
      <c r="Q3" s="305"/>
      <c r="R3" s="305"/>
      <c r="S3" s="305"/>
      <c r="T3" s="305"/>
      <c r="U3" s="305"/>
      <c r="V3" s="4"/>
      <c r="W3" s="4"/>
      <c r="X3" s="4"/>
      <c r="Y3" s="4"/>
      <c r="Z3" s="4"/>
      <c r="AA3" s="4"/>
      <c r="AB3" s="306" t="s">
        <v>18</v>
      </c>
      <c r="AC3" s="307"/>
    </row>
    <row r="4" spans="1:29" ht="18" customHeight="1" x14ac:dyDescent="0.4">
      <c r="A4" s="308" t="s">
        <v>19</v>
      </c>
      <c r="B4" s="308"/>
      <c r="C4" s="309"/>
      <c r="D4" s="310"/>
      <c r="E4" s="310"/>
      <c r="F4" s="310"/>
      <c r="G4" s="310"/>
      <c r="H4" s="310"/>
      <c r="I4" s="310"/>
      <c r="J4" s="311"/>
      <c r="K4" s="11"/>
      <c r="L4" s="2" t="str">
        <f>IF(M4="","",M4)</f>
        <v>←入力してください。</v>
      </c>
      <c r="M4" s="4" t="str">
        <f>IF(C4="","←入力してください。","")</f>
        <v>←入力してください。</v>
      </c>
      <c r="N4" s="4"/>
      <c r="O4" s="12" t="s">
        <v>20</v>
      </c>
      <c r="P4" s="12" t="s">
        <v>21</v>
      </c>
      <c r="Q4" s="12" t="s">
        <v>22</v>
      </c>
      <c r="R4" s="12" t="s">
        <v>23</v>
      </c>
      <c r="S4" s="12" t="s">
        <v>24</v>
      </c>
      <c r="T4" s="6" t="s">
        <v>25</v>
      </c>
      <c r="U4" s="12" t="s">
        <v>26</v>
      </c>
      <c r="V4" s="306" t="s">
        <v>27</v>
      </c>
      <c r="W4" s="312"/>
      <c r="X4" s="312"/>
      <c r="Y4" s="312"/>
      <c r="Z4" s="312"/>
      <c r="AA4" s="307"/>
      <c r="AB4" s="12" t="s">
        <v>28</v>
      </c>
      <c r="AC4" s="12" t="s">
        <v>22</v>
      </c>
    </row>
    <row r="5" spans="1:29" ht="18" customHeight="1" x14ac:dyDescent="0.4">
      <c r="A5" s="308" t="s">
        <v>29</v>
      </c>
      <c r="B5" s="308"/>
      <c r="C5" s="313"/>
      <c r="D5" s="314"/>
      <c r="E5" s="314"/>
      <c r="F5" s="314"/>
      <c r="G5" s="314"/>
      <c r="H5" s="314"/>
      <c r="I5" s="314"/>
      <c r="J5" s="314"/>
      <c r="K5" s="315"/>
      <c r="L5" s="2" t="str">
        <f>IF(M5="","",M5)</f>
        <v>←入力してください。</v>
      </c>
      <c r="M5" s="4" t="str">
        <f>IF(C5="","←入力してください。","")</f>
        <v>←入力してください。</v>
      </c>
      <c r="N5" s="4"/>
      <c r="O5" s="12"/>
      <c r="P5" s="12"/>
      <c r="Q5" s="12"/>
      <c r="R5" s="12"/>
      <c r="S5" s="12"/>
      <c r="T5" s="6"/>
      <c r="U5" s="12"/>
      <c r="V5" s="6" t="s">
        <v>30</v>
      </c>
      <c r="W5" s="6" t="s">
        <v>31</v>
      </c>
      <c r="X5" s="6" t="s">
        <v>32</v>
      </c>
      <c r="Y5" s="6" t="s">
        <v>33</v>
      </c>
      <c r="Z5" s="6" t="s">
        <v>34</v>
      </c>
      <c r="AA5" s="6" t="s">
        <v>35</v>
      </c>
      <c r="AB5" s="13"/>
      <c r="AC5" s="13"/>
    </row>
    <row r="6" spans="1:29" ht="18" customHeight="1" x14ac:dyDescent="0.4">
      <c r="A6" s="308" t="s">
        <v>36</v>
      </c>
      <c r="B6" s="308"/>
      <c r="C6" s="14"/>
      <c r="D6" s="15" t="s">
        <v>37</v>
      </c>
      <c r="E6" s="310"/>
      <c r="F6" s="310"/>
      <c r="G6" s="15" t="s">
        <v>37</v>
      </c>
      <c r="H6" s="16"/>
      <c r="I6" s="316" t="s">
        <v>37</v>
      </c>
      <c r="J6" s="316"/>
      <c r="K6" s="17" t="s">
        <v>38</v>
      </c>
      <c r="L6" s="2" t="str">
        <f>IF(M6="","",M6)</f>
        <v>←入力してください。</v>
      </c>
      <c r="M6" s="4" t="str">
        <f>IF(C6="","←入力してください。",IF(OR(LEN(C6)&lt;&gt;3,LEN(E6)&lt;&gt;3,LEN(H6)&lt;&gt;3),"←桁数を正しく入力してください。",""))</f>
        <v>←入力してください。</v>
      </c>
      <c r="N6" s="4"/>
      <c r="O6" s="12" t="s">
        <v>39</v>
      </c>
      <c r="P6" s="12" t="s">
        <v>40</v>
      </c>
      <c r="Q6" s="12" t="s">
        <v>41</v>
      </c>
      <c r="R6" s="12" t="s">
        <v>42</v>
      </c>
      <c r="S6" s="12" t="s">
        <v>43</v>
      </c>
      <c r="T6" s="18" t="s">
        <v>44</v>
      </c>
      <c r="U6" s="12" t="s">
        <v>41</v>
      </c>
      <c r="V6" s="6">
        <v>970</v>
      </c>
      <c r="W6" s="6">
        <v>440</v>
      </c>
      <c r="X6" s="6">
        <v>340</v>
      </c>
      <c r="Y6" s="6">
        <f>IF($C$40&lt;6,V6*$C$40,IF($C$40&lt;11,V6*5+W6*($C$40-5),V6*5+W6*5+X6*($C$40-10)))</f>
        <v>0</v>
      </c>
      <c r="Z6" s="6">
        <f>IF($C$42&lt;6,V6*$C$42,IF($C$42&lt;11,V6*5+W6*($C$42-5),V6*5+W6*5+X6*($C$42-10)))</f>
        <v>0</v>
      </c>
      <c r="AA6" s="6">
        <f>IF($C$44&lt;6,V6*$C$44,IF($C$44&lt;11,V6*5+W6*($C$44-5),V6*5+W6*5+X6*($C$44-10)))</f>
        <v>0</v>
      </c>
      <c r="AB6" s="12" t="s">
        <v>45</v>
      </c>
      <c r="AC6" s="12" t="s">
        <v>41</v>
      </c>
    </row>
    <row r="7" spans="1:29" ht="18" customHeight="1" x14ac:dyDescent="0.4">
      <c r="A7" s="308" t="s">
        <v>46</v>
      </c>
      <c r="B7" s="6" t="s">
        <v>47</v>
      </c>
      <c r="C7" s="309"/>
      <c r="D7" s="310"/>
      <c r="E7" s="310"/>
      <c r="F7" s="310"/>
      <c r="G7" s="310"/>
      <c r="H7" s="310"/>
      <c r="I7" s="310"/>
      <c r="J7" s="310"/>
      <c r="K7" s="311"/>
      <c r="L7" s="2" t="str">
        <f t="shared" si="0"/>
        <v>←入力してください。</v>
      </c>
      <c r="M7" s="4" t="str">
        <f>IF(C7="","←入力してください。",IF(LEN(ASC(C7))&gt;20,"←「゛」「゜」を含め，20文字以内としてください。",""))</f>
        <v>←入力してください。</v>
      </c>
      <c r="N7" s="4"/>
      <c r="O7" s="12" t="s">
        <v>48</v>
      </c>
      <c r="P7" s="12" t="s">
        <v>49</v>
      </c>
      <c r="Q7" s="12" t="s">
        <v>50</v>
      </c>
      <c r="R7" s="12" t="s">
        <v>51</v>
      </c>
      <c r="S7" s="12" t="s">
        <v>52</v>
      </c>
      <c r="T7" s="18" t="s">
        <v>53</v>
      </c>
      <c r="U7" s="12" t="s">
        <v>50</v>
      </c>
      <c r="V7" s="6">
        <v>1060</v>
      </c>
      <c r="W7" s="6">
        <v>540</v>
      </c>
      <c r="X7" s="6">
        <v>460</v>
      </c>
      <c r="Y7" s="6">
        <f t="shared" ref="Y7:Y14" si="1">IF($C$40&lt;6,V7*$C$40,IF($C$40&lt;11,V7*5+W7*($C$40-5),V7*5+W7*5+X7*($C$40-10)))</f>
        <v>0</v>
      </c>
      <c r="Z7" s="6">
        <f t="shared" ref="Z7:Z14" si="2">IF($C$42&lt;6,V7*$C$42,IF($C$42&lt;11,V7*5+W7*($C$42-5),V7*5+W7*5+X7*($C$42-10)))</f>
        <v>0</v>
      </c>
      <c r="AA7" s="6">
        <f t="shared" ref="AA7:AA14" si="3">IF($C$44&lt;6,V7*$C$44,IF($C$44&lt;11,V7*5+W7*($C$44-5),V7*5+W7*5+X7*($C$44-10)))</f>
        <v>0</v>
      </c>
      <c r="AB7" s="12" t="s">
        <v>54</v>
      </c>
      <c r="AC7" s="12" t="s">
        <v>50</v>
      </c>
    </row>
    <row r="8" spans="1:29" ht="18" customHeight="1" x14ac:dyDescent="0.4">
      <c r="A8" s="308"/>
      <c r="B8" s="6" t="s">
        <v>55</v>
      </c>
      <c r="C8" s="309"/>
      <c r="D8" s="310"/>
      <c r="E8" s="310"/>
      <c r="F8" s="310"/>
      <c r="G8" s="310"/>
      <c r="H8" s="310"/>
      <c r="I8" s="310"/>
      <c r="J8" s="310"/>
      <c r="K8" s="311"/>
      <c r="L8" s="2" t="str">
        <f t="shared" si="0"/>
        <v>←入力してください。</v>
      </c>
      <c r="M8" s="4" t="str">
        <f>IF(C8="","←入力してください。","")</f>
        <v>←入力してください。</v>
      </c>
      <c r="N8" s="4"/>
      <c r="O8" s="12" t="s">
        <v>56</v>
      </c>
      <c r="P8" s="12" t="s">
        <v>57</v>
      </c>
      <c r="Q8" s="12" t="s">
        <v>58</v>
      </c>
      <c r="R8" s="12" t="s">
        <v>59</v>
      </c>
      <c r="S8" s="12" t="s">
        <v>60</v>
      </c>
      <c r="T8" s="18" t="s">
        <v>61</v>
      </c>
      <c r="U8" s="12" t="s">
        <v>58</v>
      </c>
      <c r="V8" s="6">
        <v>1070</v>
      </c>
      <c r="W8" s="6">
        <v>540</v>
      </c>
      <c r="X8" s="6">
        <v>540</v>
      </c>
      <c r="Y8" s="6">
        <f t="shared" si="1"/>
        <v>0</v>
      </c>
      <c r="Z8" s="6">
        <f t="shared" si="2"/>
        <v>0</v>
      </c>
      <c r="AA8" s="6">
        <f t="shared" si="3"/>
        <v>0</v>
      </c>
      <c r="AB8" s="12" t="s">
        <v>62</v>
      </c>
      <c r="AC8" s="12" t="s">
        <v>58</v>
      </c>
    </row>
    <row r="9" spans="1:29" ht="18" customHeight="1" x14ac:dyDescent="0.4">
      <c r="A9" s="308"/>
      <c r="B9" s="6" t="s">
        <v>63</v>
      </c>
      <c r="C9" s="309"/>
      <c r="D9" s="310"/>
      <c r="E9" s="310"/>
      <c r="F9" s="310"/>
      <c r="G9" s="310"/>
      <c r="H9" s="310"/>
      <c r="I9" s="310"/>
      <c r="J9" s="310"/>
      <c r="K9" s="311"/>
      <c r="L9" s="2" t="str">
        <f t="shared" si="0"/>
        <v>ご契約者が個人名ではない場合は入力してください。</v>
      </c>
      <c r="M9" s="4" t="str">
        <f>IF(C9="","ご契約者が個人名ではない場合は入力してください。","")</f>
        <v>ご契約者が個人名ではない場合は入力してください。</v>
      </c>
      <c r="N9" s="4"/>
      <c r="O9" s="19"/>
      <c r="P9" s="12" t="s">
        <v>64</v>
      </c>
      <c r="Q9" s="12" t="s">
        <v>65</v>
      </c>
      <c r="R9" s="12" t="s">
        <v>66</v>
      </c>
      <c r="S9" s="6"/>
      <c r="T9" s="18" t="s">
        <v>67</v>
      </c>
      <c r="U9" s="12" t="s">
        <v>68</v>
      </c>
      <c r="V9" s="6">
        <v>1080</v>
      </c>
      <c r="W9" s="6">
        <v>510</v>
      </c>
      <c r="X9" s="6">
        <v>510</v>
      </c>
      <c r="Y9" s="6">
        <f t="shared" si="1"/>
        <v>0</v>
      </c>
      <c r="Z9" s="6">
        <f t="shared" si="2"/>
        <v>0</v>
      </c>
      <c r="AA9" s="6">
        <f t="shared" si="3"/>
        <v>0</v>
      </c>
      <c r="AB9" s="12" t="s">
        <v>69</v>
      </c>
      <c r="AC9" s="12" t="s">
        <v>68</v>
      </c>
    </row>
    <row r="10" spans="1:29" ht="18" customHeight="1" x14ac:dyDescent="0.4">
      <c r="A10" s="308"/>
      <c r="B10" s="6" t="s">
        <v>70</v>
      </c>
      <c r="C10" s="309"/>
      <c r="D10" s="310"/>
      <c r="E10" s="310"/>
      <c r="F10" s="310"/>
      <c r="G10" s="310"/>
      <c r="H10" s="310"/>
      <c r="I10" s="310"/>
      <c r="J10" s="310"/>
      <c r="K10" s="311"/>
      <c r="L10" s="2" t="str">
        <f t="shared" si="0"/>
        <v>ご契約者が個人名ではない場合は入力してください。</v>
      </c>
      <c r="M10" s="4" t="str">
        <f>IF(C10="","ご契約者が個人名ではない場合は入力してください。","")</f>
        <v>ご契約者が個人名ではない場合は入力してください。</v>
      </c>
      <c r="N10" s="4"/>
      <c r="O10" s="20" t="s">
        <v>71</v>
      </c>
      <c r="P10" s="19"/>
      <c r="Q10" s="21" t="s">
        <v>72</v>
      </c>
      <c r="R10" s="22"/>
      <c r="S10" s="6" t="s">
        <v>73</v>
      </c>
      <c r="T10" s="18" t="s">
        <v>74</v>
      </c>
      <c r="U10" s="23" t="s">
        <v>65</v>
      </c>
      <c r="V10" s="6">
        <v>1100</v>
      </c>
      <c r="W10" s="6">
        <v>610</v>
      </c>
      <c r="X10" s="6">
        <v>480</v>
      </c>
      <c r="Y10" s="6">
        <f t="shared" si="1"/>
        <v>0</v>
      </c>
      <c r="Z10" s="6">
        <f t="shared" si="2"/>
        <v>0</v>
      </c>
      <c r="AA10" s="6">
        <f t="shared" si="3"/>
        <v>0</v>
      </c>
      <c r="AB10" s="12" t="s">
        <v>75</v>
      </c>
      <c r="AC10" s="12" t="s">
        <v>65</v>
      </c>
    </row>
    <row r="11" spans="1:29" ht="18" customHeight="1" x14ac:dyDescent="0.4">
      <c r="A11" s="308" t="s">
        <v>76</v>
      </c>
      <c r="B11" s="6" t="s">
        <v>77</v>
      </c>
      <c r="C11" s="309"/>
      <c r="D11" s="310"/>
      <c r="E11" s="310"/>
      <c r="F11" s="310"/>
      <c r="G11" s="24"/>
      <c r="H11" s="25"/>
      <c r="I11" s="25"/>
      <c r="J11" s="25"/>
      <c r="K11" s="25"/>
      <c r="L11" s="2" t="str">
        <f t="shared" si="0"/>
        <v>←入力してください。</v>
      </c>
      <c r="M11" s="4" t="str">
        <f>IF(C11="","←入力してください。",IF(OR(AND(MID(C11,4,1)&lt;&gt;"-",LEN(C11)&lt;&gt;7),AND(MID(C11,4,1)="-",LEN(C11)&lt;&gt;8)),"←入力誤りです。",""))</f>
        <v>←入力してください。</v>
      </c>
      <c r="N11" s="4"/>
      <c r="O11" s="26"/>
      <c r="P11" s="27"/>
      <c r="Q11" s="28" t="s">
        <v>78</v>
      </c>
      <c r="R11" s="29"/>
      <c r="S11" s="6" t="s">
        <v>79</v>
      </c>
      <c r="T11" s="27"/>
      <c r="U11" s="8" t="s">
        <v>80</v>
      </c>
      <c r="V11" s="6">
        <v>1060</v>
      </c>
      <c r="W11" s="6">
        <v>530</v>
      </c>
      <c r="X11" s="6">
        <v>530</v>
      </c>
      <c r="Y11" s="6">
        <f t="shared" si="1"/>
        <v>0</v>
      </c>
      <c r="Z11" s="6">
        <f t="shared" si="2"/>
        <v>0</v>
      </c>
      <c r="AA11" s="6">
        <f t="shared" si="3"/>
        <v>0</v>
      </c>
      <c r="AB11" s="12" t="s">
        <v>81</v>
      </c>
      <c r="AC11" s="12" t="s">
        <v>80</v>
      </c>
    </row>
    <row r="12" spans="1:29" ht="18" customHeight="1" x14ac:dyDescent="0.4">
      <c r="A12" s="308"/>
      <c r="B12" s="6" t="s">
        <v>82</v>
      </c>
      <c r="C12" s="313"/>
      <c r="D12" s="314"/>
      <c r="E12" s="314"/>
      <c r="F12" s="314"/>
      <c r="G12" s="314"/>
      <c r="H12" s="314"/>
      <c r="I12" s="314"/>
      <c r="J12" s="314"/>
      <c r="K12" s="315"/>
      <c r="L12" s="2" t="str">
        <f t="shared" si="0"/>
        <v>←入力してください。</v>
      </c>
      <c r="M12" s="4" t="str">
        <f>IF(C12="","←入力してください。","")</f>
        <v>←入力してください。</v>
      </c>
      <c r="N12" s="4"/>
      <c r="O12" s="26" t="s">
        <v>83</v>
      </c>
      <c r="P12" s="27"/>
      <c r="Q12" s="28" t="s">
        <v>84</v>
      </c>
      <c r="R12" s="29"/>
      <c r="S12" s="1"/>
      <c r="T12" s="27"/>
      <c r="U12" s="8" t="s">
        <v>85</v>
      </c>
      <c r="V12" s="6">
        <v>1170</v>
      </c>
      <c r="W12" s="6">
        <v>600</v>
      </c>
      <c r="X12" s="6">
        <v>600</v>
      </c>
      <c r="Y12" s="6">
        <f t="shared" si="1"/>
        <v>0</v>
      </c>
      <c r="Z12" s="6">
        <f t="shared" si="2"/>
        <v>0</v>
      </c>
      <c r="AA12" s="6">
        <f t="shared" si="3"/>
        <v>0</v>
      </c>
      <c r="AB12" s="12" t="s">
        <v>86</v>
      </c>
      <c r="AC12" s="12" t="s">
        <v>87</v>
      </c>
    </row>
    <row r="13" spans="1:29" ht="18" customHeight="1" x14ac:dyDescent="0.4">
      <c r="A13" s="308" t="s">
        <v>88</v>
      </c>
      <c r="B13" s="6" t="s">
        <v>89</v>
      </c>
      <c r="C13" s="14"/>
      <c r="D13" s="15" t="s">
        <v>90</v>
      </c>
      <c r="E13" s="310"/>
      <c r="F13" s="310"/>
      <c r="G13" s="15" t="s">
        <v>90</v>
      </c>
      <c r="H13" s="310"/>
      <c r="I13" s="310"/>
      <c r="J13" s="30"/>
      <c r="K13" s="31"/>
      <c r="L13" s="2" t="str">
        <f t="shared" si="0"/>
        <v/>
      </c>
      <c r="M13" s="4" t="str">
        <f>IF(OR(C13="",E13="",H13=""),"",IF(OR(LEN(H13)&lt;&gt;4,LEN(C13)+LEN(E13)+LEN(H13)&lt;&gt;10),"←入力内容が不正です。",""))</f>
        <v/>
      </c>
      <c r="N13" s="4"/>
      <c r="O13" s="26" t="s">
        <v>91</v>
      </c>
      <c r="P13" s="1"/>
      <c r="Q13" s="32"/>
      <c r="R13" s="1"/>
      <c r="S13" s="1"/>
      <c r="T13" s="1"/>
      <c r="U13" s="6" t="s">
        <v>92</v>
      </c>
      <c r="V13" s="6">
        <v>1070</v>
      </c>
      <c r="W13" s="6">
        <v>660</v>
      </c>
      <c r="X13" s="6">
        <v>660</v>
      </c>
      <c r="Y13" s="6">
        <f t="shared" si="1"/>
        <v>0</v>
      </c>
      <c r="Z13" s="6">
        <f t="shared" si="2"/>
        <v>0</v>
      </c>
      <c r="AA13" s="6">
        <f t="shared" si="3"/>
        <v>0</v>
      </c>
      <c r="AB13" s="12" t="s">
        <v>93</v>
      </c>
      <c r="AC13" s="12" t="s">
        <v>92</v>
      </c>
    </row>
    <row r="14" spans="1:29" ht="18" customHeight="1" x14ac:dyDescent="0.4">
      <c r="A14" s="308"/>
      <c r="B14" s="6" t="s">
        <v>94</v>
      </c>
      <c r="C14" s="14"/>
      <c r="D14" s="15" t="s">
        <v>95</v>
      </c>
      <c r="E14" s="310"/>
      <c r="F14" s="310"/>
      <c r="G14" s="15" t="s">
        <v>95</v>
      </c>
      <c r="H14" s="310"/>
      <c r="I14" s="310"/>
      <c r="J14" s="11"/>
      <c r="K14" s="17"/>
      <c r="L14" s="2" t="str">
        <f t="shared" si="0"/>
        <v/>
      </c>
      <c r="M14" s="4" t="str">
        <f>IF(OR(C14="",E14="",K14=""),"",IF(OR(LEN(K14)&lt;&gt;4,LEN(C14)+LEN(E14)+LEN(K14)&lt;&gt;11),"←入力内容が不正です。",""))</f>
        <v/>
      </c>
      <c r="N14" s="4"/>
      <c r="O14" s="26" t="s">
        <v>96</v>
      </c>
      <c r="P14" s="1"/>
      <c r="Q14" s="1"/>
      <c r="R14" s="1"/>
      <c r="S14" s="1"/>
      <c r="T14" s="1"/>
      <c r="U14" s="6" t="s">
        <v>84</v>
      </c>
      <c r="V14" s="6">
        <v>1060</v>
      </c>
      <c r="W14" s="6">
        <v>540</v>
      </c>
      <c r="X14" s="6">
        <v>540</v>
      </c>
      <c r="Y14" s="6">
        <f t="shared" si="1"/>
        <v>0</v>
      </c>
      <c r="Z14" s="6">
        <f t="shared" si="2"/>
        <v>0</v>
      </c>
      <c r="AA14" s="6">
        <f t="shared" si="3"/>
        <v>0</v>
      </c>
      <c r="AB14" s="12" t="s">
        <v>97</v>
      </c>
      <c r="AC14" s="12" t="s">
        <v>72</v>
      </c>
    </row>
    <row r="15" spans="1:29" ht="18" customHeight="1" x14ac:dyDescent="0.4">
      <c r="A15" s="308" t="s">
        <v>98</v>
      </c>
      <c r="B15" s="6" t="s">
        <v>99</v>
      </c>
      <c r="C15" s="309"/>
      <c r="D15" s="310"/>
      <c r="E15" s="310"/>
      <c r="F15" s="310"/>
      <c r="G15" s="310"/>
      <c r="H15" s="310"/>
      <c r="I15" s="310"/>
      <c r="J15" s="310"/>
      <c r="K15" s="311"/>
      <c r="L15" s="2" t="str">
        <f t="shared" si="0"/>
        <v>←入力してください。</v>
      </c>
      <c r="M15" s="4" t="str">
        <f>IF(C15="","←入力してください。","")</f>
        <v>←入力してください。</v>
      </c>
      <c r="N15" s="4"/>
      <c r="O15" s="3"/>
      <c r="P15" s="4"/>
      <c r="Q15" s="4"/>
      <c r="R15" s="4"/>
      <c r="S15" s="4"/>
      <c r="T15" s="4"/>
      <c r="U15" s="4"/>
      <c r="V15" s="4"/>
      <c r="W15" s="4"/>
      <c r="X15" s="4"/>
      <c r="Y15" s="4"/>
      <c r="Z15" s="4"/>
      <c r="AA15" s="4"/>
      <c r="AB15" s="12" t="s">
        <v>100</v>
      </c>
      <c r="AC15" s="12" t="s">
        <v>101</v>
      </c>
    </row>
    <row r="16" spans="1:29" ht="18" customHeight="1" x14ac:dyDescent="0.4">
      <c r="A16" s="308"/>
      <c r="B16" s="6" t="s">
        <v>102</v>
      </c>
      <c r="C16" s="309"/>
      <c r="D16" s="310"/>
      <c r="E16" s="310"/>
      <c r="F16" s="310"/>
      <c r="G16" s="310"/>
      <c r="H16" s="310"/>
      <c r="I16" s="310"/>
      <c r="J16" s="310"/>
      <c r="K16" s="311"/>
      <c r="L16" s="2" t="str">
        <f t="shared" si="0"/>
        <v>←入力してください。</v>
      </c>
      <c r="M16" s="4" t="str">
        <f>IF(C16="","←入力してください。","")</f>
        <v>←入力してください。</v>
      </c>
      <c r="N16" s="4"/>
      <c r="O16" s="3"/>
      <c r="P16" s="4"/>
      <c r="Q16" s="4"/>
      <c r="R16" s="4"/>
      <c r="S16" s="4"/>
      <c r="T16" s="4"/>
      <c r="U16" s="4"/>
      <c r="V16" s="4"/>
      <c r="W16" s="4"/>
      <c r="X16" s="4"/>
      <c r="Y16" s="4"/>
      <c r="Z16" s="4"/>
      <c r="AA16" s="4"/>
      <c r="AB16" s="12" t="s">
        <v>103</v>
      </c>
      <c r="AC16" s="12" t="s">
        <v>84</v>
      </c>
    </row>
    <row r="17" spans="1:29" ht="18" customHeight="1" x14ac:dyDescent="0.4">
      <c r="A17" s="308"/>
      <c r="B17" s="6" t="s">
        <v>104</v>
      </c>
      <c r="C17" s="14" t="s">
        <v>160</v>
      </c>
      <c r="D17" s="15" t="s">
        <v>95</v>
      </c>
      <c r="E17" s="310" t="s">
        <v>161</v>
      </c>
      <c r="F17" s="311"/>
      <c r="G17" s="24"/>
      <c r="H17" s="25"/>
      <c r="I17" s="25"/>
      <c r="J17" s="25"/>
      <c r="K17" s="25"/>
      <c r="L17" s="2" t="str">
        <f t="shared" si="0"/>
        <v/>
      </c>
      <c r="M17" s="4" t="str">
        <f>IF(OR(C17="",E17=""),"←入力してください。",IF(OR(LEN(C17)&lt;&gt;2,LEN(E17)&lt;&gt;3),"←入力内容が不正です。",""))</f>
        <v/>
      </c>
      <c r="N17" s="4"/>
      <c r="O17" s="3"/>
      <c r="P17" s="4"/>
      <c r="Q17" s="4"/>
      <c r="R17" s="4"/>
      <c r="S17" s="4"/>
      <c r="T17" s="4"/>
      <c r="U17" s="4"/>
      <c r="V17" s="4"/>
      <c r="W17" s="4"/>
      <c r="X17" s="4"/>
      <c r="Y17" s="4"/>
      <c r="Z17" s="4"/>
      <c r="AA17" s="4"/>
      <c r="AB17" s="12" t="str">
        <f>"その他（"&amp;K61&amp;"）"</f>
        <v>その他（）</v>
      </c>
      <c r="AC17" s="4"/>
    </row>
    <row r="18" spans="1:29" ht="18" customHeight="1" x14ac:dyDescent="0.4">
      <c r="A18" s="308"/>
      <c r="B18" s="6" t="s">
        <v>82</v>
      </c>
      <c r="C18" s="320"/>
      <c r="D18" s="321"/>
      <c r="E18" s="321"/>
      <c r="F18" s="321"/>
      <c r="G18" s="321"/>
      <c r="H18" s="321"/>
      <c r="I18" s="321"/>
      <c r="J18" s="321"/>
      <c r="K18" s="322"/>
      <c r="L18" s="2" t="str">
        <f t="shared" si="0"/>
        <v>←入力してください。</v>
      </c>
      <c r="M18" s="4" t="str">
        <f>IF(C18="","←入力してください。","")</f>
        <v>←入力してください。</v>
      </c>
      <c r="N18" s="4"/>
      <c r="O18" s="3"/>
      <c r="P18" s="4"/>
      <c r="Q18" s="4"/>
      <c r="R18" s="4"/>
      <c r="S18" s="4"/>
      <c r="T18" s="4"/>
      <c r="U18" s="4"/>
      <c r="V18" s="4"/>
      <c r="W18" s="4"/>
      <c r="X18" s="4"/>
      <c r="Y18" s="4"/>
      <c r="Z18" s="4"/>
      <c r="AA18" s="4"/>
      <c r="AB18" s="4"/>
      <c r="AC18" s="4"/>
    </row>
    <row r="19" spans="1:29" ht="18" customHeight="1" x14ac:dyDescent="0.4">
      <c r="A19" s="308"/>
      <c r="B19" s="6" t="s">
        <v>105</v>
      </c>
      <c r="C19" s="14"/>
      <c r="D19" s="15" t="s">
        <v>106</v>
      </c>
      <c r="E19" s="310"/>
      <c r="F19" s="310"/>
      <c r="G19" s="15" t="s">
        <v>106</v>
      </c>
      <c r="H19" s="310"/>
      <c r="I19" s="310"/>
      <c r="J19" s="24"/>
      <c r="K19" s="25"/>
      <c r="L19" s="2" t="str">
        <f t="shared" si="0"/>
        <v>←入力してください。</v>
      </c>
      <c r="M19" s="4" t="str">
        <f>IF(AND(C19="",E19="",H19=""),"←入力してください。",IF(OR(LEN(H19)&lt;&gt;4,LEN(C19)+LEN(E19)+LEN(H19)&lt;10,LEN(C19)+LEN(E19)+LEN(H19)&gt;11),"←入力内容が不正です。",""))</f>
        <v>←入力してください。</v>
      </c>
      <c r="N19" s="4"/>
      <c r="O19" s="3"/>
      <c r="P19" s="4"/>
      <c r="Q19" s="4"/>
      <c r="R19" s="4"/>
      <c r="S19" s="4"/>
      <c r="T19" s="4"/>
      <c r="U19" s="4"/>
      <c r="V19" s="4"/>
      <c r="W19" s="4"/>
      <c r="X19" s="4"/>
      <c r="Y19" s="4"/>
      <c r="Z19" s="4"/>
      <c r="AA19" s="4"/>
      <c r="AB19" s="4"/>
      <c r="AC19" s="4"/>
    </row>
    <row r="20" spans="1:29" ht="18" customHeight="1" x14ac:dyDescent="0.4">
      <c r="A20" s="317" t="s">
        <v>107</v>
      </c>
      <c r="B20" s="6" t="s">
        <v>99</v>
      </c>
      <c r="C20" s="309"/>
      <c r="D20" s="310"/>
      <c r="E20" s="310"/>
      <c r="F20" s="310"/>
      <c r="G20" s="310"/>
      <c r="H20" s="310"/>
      <c r="I20" s="310"/>
      <c r="J20" s="310"/>
      <c r="K20" s="311"/>
      <c r="L20" s="2" t="str">
        <f t="shared" si="0"/>
        <v/>
      </c>
      <c r="M20" s="4" t="str">
        <f>IF(AND(C21="",C22="",E22="",H22=""),"",IF(C20="","←入力してください。",""))</f>
        <v/>
      </c>
      <c r="N20" s="4"/>
      <c r="O20" s="3"/>
      <c r="P20" s="4"/>
      <c r="Q20" s="4"/>
      <c r="R20" s="4"/>
      <c r="S20" s="4"/>
      <c r="T20" s="4"/>
      <c r="U20" s="4"/>
      <c r="V20" s="4"/>
      <c r="W20" s="4"/>
      <c r="X20" s="4"/>
      <c r="Y20" s="4"/>
      <c r="Z20" s="4"/>
      <c r="AA20" s="4"/>
      <c r="AB20" s="4"/>
      <c r="AC20" s="4"/>
    </row>
    <row r="21" spans="1:29" ht="18" customHeight="1" x14ac:dyDescent="0.4">
      <c r="A21" s="318"/>
      <c r="B21" s="6" t="s">
        <v>102</v>
      </c>
      <c r="C21" s="309"/>
      <c r="D21" s="310"/>
      <c r="E21" s="310"/>
      <c r="F21" s="310"/>
      <c r="G21" s="310"/>
      <c r="H21" s="310"/>
      <c r="I21" s="310"/>
      <c r="J21" s="310"/>
      <c r="K21" s="311"/>
      <c r="L21" s="2" t="str">
        <f t="shared" si="0"/>
        <v/>
      </c>
      <c r="M21" s="4" t="str">
        <f>IF(AND(C20="",C22="",E22="",H22=""),"",IF(C21="","←入力してください。",""))</f>
        <v/>
      </c>
      <c r="N21" s="4"/>
      <c r="O21" s="3"/>
      <c r="P21" s="4"/>
      <c r="Q21" s="4"/>
      <c r="R21" s="4"/>
      <c r="S21" s="4"/>
      <c r="T21" s="4"/>
      <c r="U21" s="4"/>
      <c r="V21" s="4"/>
      <c r="W21" s="4"/>
      <c r="X21" s="4"/>
      <c r="Y21" s="4"/>
      <c r="Z21" s="4"/>
      <c r="AA21" s="4"/>
      <c r="AB21" s="4"/>
      <c r="AC21" s="4"/>
    </row>
    <row r="22" spans="1:29" ht="18" customHeight="1" x14ac:dyDescent="0.4">
      <c r="A22" s="319"/>
      <c r="B22" s="6" t="s">
        <v>105</v>
      </c>
      <c r="C22" s="14"/>
      <c r="D22" s="15" t="s">
        <v>106</v>
      </c>
      <c r="E22" s="310"/>
      <c r="F22" s="310"/>
      <c r="G22" s="15" t="s">
        <v>106</v>
      </c>
      <c r="H22" s="310"/>
      <c r="I22" s="310"/>
      <c r="J22" s="30"/>
      <c r="K22" s="31"/>
      <c r="L22" s="2" t="str">
        <f t="shared" si="0"/>
        <v/>
      </c>
      <c r="M22" s="4" t="str">
        <f>IF(LEN(C22)+LEN(E22)+LEN(H22)=0,"",IF(OR(LEN(H22)&lt;&gt;4,LEN(C22)+LEN(E22)+LEN(H22)&lt;10,LEN(C22)+LEN(E22)+LEN(H22)&gt;11),"←入力内容が不正です。",""))</f>
        <v/>
      </c>
      <c r="N22" s="4"/>
      <c r="O22" s="3" t="s">
        <v>108</v>
      </c>
      <c r="P22" s="4"/>
      <c r="Q22" s="4"/>
      <c r="R22" s="4"/>
      <c r="S22" s="4"/>
      <c r="T22" s="4"/>
      <c r="U22" s="4"/>
      <c r="V22" s="4"/>
      <c r="W22" s="4"/>
      <c r="X22" s="4"/>
      <c r="Y22" s="4"/>
      <c r="Z22" s="4"/>
      <c r="AA22" s="4"/>
      <c r="AB22" s="4"/>
      <c r="AC22" s="4"/>
    </row>
    <row r="23" spans="1:29" ht="18" customHeight="1" x14ac:dyDescent="0.4">
      <c r="A23" s="308" t="s">
        <v>109</v>
      </c>
      <c r="B23" s="308"/>
      <c r="C23" s="21"/>
      <c r="D23" s="33"/>
      <c r="E23" s="33"/>
      <c r="F23" s="33"/>
      <c r="G23" s="33"/>
      <c r="H23" s="33"/>
      <c r="I23" s="33"/>
      <c r="J23" s="34"/>
      <c r="K23" s="34"/>
      <c r="L23" s="2" t="str">
        <f t="shared" si="0"/>
        <v>←選択してください。</v>
      </c>
      <c r="M23" s="4" t="str">
        <f>IF(O23=1,"←選択してください。","")</f>
        <v>←選択してください。</v>
      </c>
      <c r="N23" s="4"/>
      <c r="O23" s="3">
        <v>1</v>
      </c>
      <c r="P23" s="4"/>
      <c r="Q23" s="4"/>
      <c r="R23" s="4"/>
      <c r="S23" s="4"/>
      <c r="T23" s="4"/>
      <c r="U23" s="4"/>
      <c r="V23" s="4"/>
      <c r="W23" s="4"/>
      <c r="X23" s="4"/>
      <c r="Y23" s="4"/>
      <c r="Z23" s="4"/>
      <c r="AA23" s="4"/>
      <c r="AB23" s="4"/>
      <c r="AC23" s="4"/>
    </row>
    <row r="24" spans="1:29" ht="18" customHeight="1" x14ac:dyDescent="0.4">
      <c r="A24" s="308" t="s">
        <v>110</v>
      </c>
      <c r="B24" s="6" t="s">
        <v>111</v>
      </c>
      <c r="C24" s="309"/>
      <c r="D24" s="310"/>
      <c r="E24" s="310"/>
      <c r="F24" s="310"/>
      <c r="G24" s="310"/>
      <c r="H24" s="310"/>
      <c r="I24" s="310"/>
      <c r="J24" s="310"/>
      <c r="K24" s="311"/>
      <c r="L24" s="2" t="str">
        <f t="shared" si="0"/>
        <v/>
      </c>
      <c r="M24" s="4" t="str">
        <f>IF(AND(C24="",C25=""),"",IF(AND(C24="",C25&lt;&gt;"同上"),"←入力してください。",IF(LEN(ASC(C24))&gt;20,"←「゛」「゜」を含め，20文字以内としてください。","")))</f>
        <v/>
      </c>
      <c r="N24" s="4"/>
      <c r="O24" s="3"/>
      <c r="P24" s="4"/>
      <c r="Q24" s="4"/>
      <c r="R24" s="4"/>
      <c r="S24" s="4"/>
      <c r="T24" s="4"/>
      <c r="U24" s="4"/>
      <c r="V24" s="4"/>
      <c r="W24" s="4"/>
      <c r="X24" s="4"/>
      <c r="Y24" s="4"/>
      <c r="Z24" s="4"/>
      <c r="AA24" s="4"/>
      <c r="AB24" s="4"/>
      <c r="AC24" s="4"/>
    </row>
    <row r="25" spans="1:29" ht="18" customHeight="1" x14ac:dyDescent="0.4">
      <c r="A25" s="308"/>
      <c r="B25" s="6" t="s">
        <v>55</v>
      </c>
      <c r="C25" s="309"/>
      <c r="D25" s="310"/>
      <c r="E25" s="310"/>
      <c r="F25" s="310"/>
      <c r="G25" s="310"/>
      <c r="H25" s="310"/>
      <c r="I25" s="310"/>
      <c r="J25" s="310"/>
      <c r="K25" s="311"/>
      <c r="L25" s="2" t="str">
        <f t="shared" si="0"/>
        <v>←入力してください。</v>
      </c>
      <c r="M25" s="4" t="str">
        <f>IF(C25="","←入力してください。","")</f>
        <v>←入力してください。</v>
      </c>
      <c r="N25" s="4"/>
      <c r="O25" s="3"/>
      <c r="P25" s="4"/>
      <c r="Q25" s="4"/>
      <c r="R25" s="4"/>
      <c r="S25" s="4"/>
      <c r="T25" s="4"/>
      <c r="U25" s="4"/>
      <c r="V25" s="4"/>
      <c r="W25" s="4"/>
      <c r="X25" s="4"/>
      <c r="Y25" s="4"/>
      <c r="Z25" s="4"/>
      <c r="AA25" s="4"/>
      <c r="AB25" s="4"/>
      <c r="AC25" s="4"/>
    </row>
    <row r="26" spans="1:29" ht="18" customHeight="1" x14ac:dyDescent="0.4">
      <c r="A26" s="317" t="s">
        <v>112</v>
      </c>
      <c r="B26" s="6" t="s">
        <v>77</v>
      </c>
      <c r="C26" s="309"/>
      <c r="D26" s="310"/>
      <c r="E26" s="310"/>
      <c r="F26" s="310"/>
      <c r="G26" s="24"/>
      <c r="H26" s="25"/>
      <c r="I26" s="25"/>
      <c r="J26" s="25"/>
      <c r="K26" s="25"/>
      <c r="L26" s="2" t="str">
        <f t="shared" si="0"/>
        <v/>
      </c>
      <c r="M26" s="4" t="str">
        <f>IF(AND(C26="",C27=""),"",IF(AND(C26="",C27&lt;&gt;"同上"),"←入力してください。",IF(C26="","",IF(OR(AND(MID(C26,4,1)&lt;&gt;"-",LEN(C26)&lt;&gt;7),AND(MID(C26,4,1)="-",LEN(C26)&lt;&gt;8)),"←入力誤りです。",""))))</f>
        <v/>
      </c>
      <c r="N26" s="4"/>
      <c r="O26" s="3"/>
      <c r="P26" s="4"/>
      <c r="Q26" s="4"/>
      <c r="R26" s="4"/>
      <c r="S26" s="4"/>
      <c r="T26" s="4"/>
      <c r="U26" s="4"/>
      <c r="V26" s="4"/>
      <c r="W26" s="4"/>
      <c r="X26" s="4"/>
      <c r="Y26" s="4"/>
      <c r="Z26" s="4"/>
      <c r="AA26" s="4"/>
      <c r="AB26" s="4"/>
      <c r="AC26" s="4"/>
    </row>
    <row r="27" spans="1:29" ht="18" customHeight="1" x14ac:dyDescent="0.4">
      <c r="A27" s="318"/>
      <c r="B27" s="6" t="s">
        <v>82</v>
      </c>
      <c r="C27" s="320"/>
      <c r="D27" s="321"/>
      <c r="E27" s="321"/>
      <c r="F27" s="321"/>
      <c r="G27" s="321"/>
      <c r="H27" s="321"/>
      <c r="I27" s="321"/>
      <c r="J27" s="321"/>
      <c r="K27" s="322"/>
      <c r="L27" s="2" t="str">
        <f t="shared" si="0"/>
        <v>←入力してください。</v>
      </c>
      <c r="M27" s="4" t="str">
        <f>IF(C27="","←入力してください。","")</f>
        <v>←入力してください。</v>
      </c>
      <c r="N27" s="4"/>
      <c r="O27" s="3"/>
      <c r="P27" s="4"/>
      <c r="Q27" s="4"/>
      <c r="R27" s="4"/>
      <c r="S27" s="4"/>
      <c r="T27" s="4"/>
      <c r="U27" s="4"/>
      <c r="V27" s="4"/>
      <c r="W27" s="4"/>
      <c r="X27" s="4"/>
      <c r="Y27" s="4"/>
      <c r="Z27" s="4"/>
      <c r="AA27" s="4"/>
      <c r="AB27" s="4"/>
      <c r="AC27" s="4"/>
    </row>
    <row r="28" spans="1:29" ht="18" customHeight="1" x14ac:dyDescent="0.4">
      <c r="A28" s="319"/>
      <c r="B28" s="6" t="s">
        <v>105</v>
      </c>
      <c r="C28" s="14"/>
      <c r="D28" s="15" t="s">
        <v>106</v>
      </c>
      <c r="E28" s="310"/>
      <c r="F28" s="310"/>
      <c r="G28" s="15" t="s">
        <v>106</v>
      </c>
      <c r="H28" s="310"/>
      <c r="I28" s="310"/>
      <c r="J28" s="24"/>
      <c r="K28" s="25"/>
      <c r="L28" s="2" t="str">
        <f t="shared" si="0"/>
        <v/>
      </c>
      <c r="M28" s="4" t="str">
        <f>IF(AND(C27="",C28="",E28="",H28=""),"",IF(C27="同上","",IF(AND(C28="",E28="",H28=""),"←入力してください。",IF(OR(LEN(H28)&lt;&gt;4,LEN(C28)+LEN(E28)+LEN(H28)&lt;10,LEN(C28)+LEN(E28)+LEN(H28)&gt;11),"←入力内容が不正です。",""))))</f>
        <v/>
      </c>
      <c r="N28" s="4"/>
      <c r="O28" s="3"/>
      <c r="P28" s="4"/>
      <c r="Q28" s="4"/>
      <c r="R28" s="4"/>
      <c r="S28" s="4"/>
      <c r="T28" s="4"/>
      <c r="U28" s="4"/>
      <c r="V28" s="4"/>
      <c r="W28" s="4"/>
      <c r="X28" s="4"/>
      <c r="Y28" s="4"/>
      <c r="Z28" s="4"/>
      <c r="AA28" s="4"/>
      <c r="AB28" s="4"/>
      <c r="AC28" s="4"/>
    </row>
    <row r="29" spans="1:29" ht="18" customHeight="1" x14ac:dyDescent="0.4">
      <c r="A29" s="317" t="s">
        <v>113</v>
      </c>
      <c r="B29" s="6" t="s">
        <v>82</v>
      </c>
      <c r="C29" s="320"/>
      <c r="D29" s="321"/>
      <c r="E29" s="321"/>
      <c r="F29" s="321"/>
      <c r="G29" s="321"/>
      <c r="H29" s="321"/>
      <c r="I29" s="321"/>
      <c r="J29" s="321"/>
      <c r="K29" s="322"/>
      <c r="L29" s="2" t="str">
        <f t="shared" si="0"/>
        <v>←入力してください。</v>
      </c>
      <c r="M29" s="4" t="str">
        <f>IF(C29="","←入力してください。","")</f>
        <v>←入力してください。</v>
      </c>
      <c r="N29" s="4"/>
      <c r="O29" s="3"/>
      <c r="P29" s="4"/>
      <c r="Q29" s="4"/>
      <c r="R29" s="4"/>
      <c r="S29" s="4"/>
      <c r="T29" s="4"/>
      <c r="U29" s="4"/>
      <c r="V29" s="4"/>
      <c r="W29" s="4"/>
      <c r="X29" s="4"/>
      <c r="Y29" s="4"/>
      <c r="Z29" s="4"/>
      <c r="AA29" s="4"/>
      <c r="AB29" s="4"/>
      <c r="AC29" s="4"/>
    </row>
    <row r="30" spans="1:29" ht="18" customHeight="1" x14ac:dyDescent="0.4">
      <c r="A30" s="319"/>
      <c r="B30" s="6" t="s">
        <v>105</v>
      </c>
      <c r="C30" s="14"/>
      <c r="D30" s="15" t="s">
        <v>106</v>
      </c>
      <c r="E30" s="310"/>
      <c r="F30" s="310"/>
      <c r="G30" s="15" t="s">
        <v>106</v>
      </c>
      <c r="H30" s="310"/>
      <c r="I30" s="323"/>
      <c r="J30" s="30"/>
      <c r="K30" s="31"/>
      <c r="L30" s="2" t="str">
        <f t="shared" si="0"/>
        <v/>
      </c>
      <c r="M30" s="4" t="str">
        <f>IF(AND(C29="",C30="",E30="",H30=""),"",IF(OR(C29="同上",C29="同左"),"",IF(AND(C30="",E30="",H30=""),"←入力してください。",IF(OR(LEN(H30)&lt;&gt;4,LEN(C30)+LEN(E30)+LEN(H30)&lt;10,LEN(C30)+LEN(E30)+LEN(H30)&gt;11),"←入力内容が不正です。",""))))</f>
        <v/>
      </c>
      <c r="N30" s="4"/>
      <c r="O30" s="3"/>
      <c r="P30" s="4"/>
      <c r="Q30" s="4"/>
      <c r="R30" s="4"/>
      <c r="S30" s="4"/>
      <c r="T30" s="4"/>
      <c r="U30" s="4"/>
      <c r="V30" s="4"/>
      <c r="W30" s="4"/>
      <c r="X30" s="4"/>
      <c r="Y30" s="4"/>
      <c r="Z30" s="4"/>
      <c r="AA30" s="4"/>
      <c r="AB30" s="4"/>
      <c r="AC30" s="4"/>
    </row>
    <row r="31" spans="1:29" ht="18" customHeight="1" x14ac:dyDescent="0.4">
      <c r="A31" s="324" t="s">
        <v>60</v>
      </c>
      <c r="B31" s="325"/>
      <c r="C31" s="326"/>
      <c r="D31" s="316"/>
      <c r="E31" s="316"/>
      <c r="F31" s="316"/>
      <c r="G31" s="316"/>
      <c r="H31" s="316"/>
      <c r="I31" s="316"/>
      <c r="J31" s="35"/>
      <c r="K31" s="35"/>
      <c r="L31" s="2" t="str">
        <f>IF(M31="","",M31)</f>
        <v>←選択してください。</v>
      </c>
      <c r="M31" s="4" t="str">
        <f>IF(O31=1,"←選択してください。","")</f>
        <v>←選択してください。</v>
      </c>
      <c r="N31" s="4"/>
      <c r="O31" s="3">
        <v>1</v>
      </c>
      <c r="P31" s="4"/>
      <c r="Q31" s="4"/>
      <c r="R31" s="4"/>
      <c r="S31" s="4"/>
      <c r="T31" s="4"/>
      <c r="U31" s="4"/>
      <c r="V31" s="4"/>
      <c r="W31" s="4"/>
      <c r="X31" s="4"/>
      <c r="Y31" s="4"/>
      <c r="Z31" s="4"/>
      <c r="AA31" s="4"/>
      <c r="AB31" s="4"/>
      <c r="AC31" s="4"/>
    </row>
    <row r="32" spans="1:29" ht="18" customHeight="1" x14ac:dyDescent="0.4">
      <c r="A32" s="308" t="s">
        <v>114</v>
      </c>
      <c r="B32" s="308"/>
      <c r="C32" s="36"/>
      <c r="D32" s="25" t="s">
        <v>115</v>
      </c>
      <c r="E32" s="337"/>
      <c r="F32" s="337"/>
      <c r="G32" s="25" t="s">
        <v>116</v>
      </c>
      <c r="H32" s="37"/>
      <c r="I32" s="338" t="s">
        <v>117</v>
      </c>
      <c r="J32" s="339"/>
      <c r="K32" s="35"/>
      <c r="L32" s="2" t="str">
        <f t="shared" si="0"/>
        <v>←入力してください。</v>
      </c>
      <c r="M32" s="4" t="str">
        <f>IF(OR(C32="",E32="",G32=""),"←入力してください。",IF(AND(ISNUMBER(C32),ISNUMBER(E32),ISNUMBER(H32)),IF(OR(C32&lt;1,E32&lt;1,E32&gt;12,H32&lt;1,H32&gt;31),"←入力内容が不正です。",""),"←数字を入力してください。"))</f>
        <v>←入力してください。</v>
      </c>
      <c r="N32" s="4"/>
      <c r="O32" s="3"/>
      <c r="P32" s="4"/>
      <c r="Q32" s="4"/>
      <c r="R32" s="4"/>
      <c r="S32" s="4"/>
      <c r="T32" s="4"/>
      <c r="U32" s="4"/>
      <c r="V32" s="4"/>
      <c r="W32" s="4"/>
      <c r="X32" s="4"/>
      <c r="Y32" s="4"/>
      <c r="Z32" s="4"/>
      <c r="AA32" s="4"/>
      <c r="AB32" s="4"/>
      <c r="AC32" s="4"/>
    </row>
    <row r="33" spans="1:29" ht="18" customHeight="1" x14ac:dyDescent="0.4">
      <c r="A33" s="308" t="s">
        <v>21</v>
      </c>
      <c r="B33" s="308"/>
      <c r="C33" s="38"/>
      <c r="D33" s="39"/>
      <c r="E33" s="39"/>
      <c r="F33" s="39"/>
      <c r="G33" s="39"/>
      <c r="H33" s="39"/>
      <c r="I33" s="39"/>
      <c r="J33" s="39"/>
      <c r="K33" s="39"/>
      <c r="L33" s="2" t="str">
        <f t="shared" si="0"/>
        <v>←選択してください。</v>
      </c>
      <c r="M33" s="4" t="str">
        <f>IF(O33=1,"←選択してください。",IF(OR(Q48="",Q49=""),"",IF(AND(O33=2,Q48&gt;500),"←従量電灯Ａの範囲外の容量です。",IF(AND(O33=3,Q48&lt;=500,Q48&gt;6000),"←従量電灯Ｂの範囲外の容量です。",IF(AND(O33=4,OR(Q49&lt;6,Q49&gt;=50)),"←従量電灯Ｃの範囲外の容量です。",IF(AND(O33=5,Q49&gt;=50),"←公衆街路灯Ｂの範囲外の容量です。",""))))))</f>
        <v>←選択してください。</v>
      </c>
      <c r="N33" s="4"/>
      <c r="O33" s="3">
        <v>1</v>
      </c>
      <c r="P33" s="4"/>
      <c r="Q33" s="4"/>
      <c r="R33" s="4"/>
      <c r="S33" s="4"/>
      <c r="T33" s="4"/>
      <c r="U33" s="4"/>
      <c r="V33" s="4"/>
      <c r="W33" s="4"/>
      <c r="X33" s="4"/>
      <c r="Y33" s="4"/>
      <c r="Z33" s="4"/>
      <c r="AA33" s="4"/>
      <c r="AB33" s="4"/>
    </row>
    <row r="34" spans="1:29" ht="18" customHeight="1" x14ac:dyDescent="0.4">
      <c r="A34" s="308" t="s">
        <v>23</v>
      </c>
      <c r="B34" s="308"/>
      <c r="C34" s="40"/>
      <c r="D34" s="34"/>
      <c r="E34" s="34"/>
      <c r="F34" s="34"/>
      <c r="G34" s="34"/>
      <c r="H34" s="34"/>
      <c r="I34" s="34"/>
      <c r="J34" s="34"/>
      <c r="K34" s="34"/>
      <c r="L34" s="2" t="str">
        <f t="shared" si="0"/>
        <v>←選択してください。</v>
      </c>
      <c r="M34" s="4" t="str">
        <f>IF(O34=1,"←選択してください。",IF(O34=5,"←間違いありませんか？",""))</f>
        <v>←選択してください。</v>
      </c>
      <c r="N34" s="4"/>
      <c r="O34" s="3">
        <v>1</v>
      </c>
      <c r="P34" s="4"/>
      <c r="Q34" s="4"/>
      <c r="R34" s="4"/>
      <c r="S34" s="4"/>
      <c r="T34" s="4"/>
      <c r="U34" s="4"/>
      <c r="V34" s="4"/>
      <c r="W34" s="4"/>
      <c r="X34" s="4"/>
      <c r="Y34" s="4"/>
      <c r="Z34" s="4"/>
      <c r="AA34" s="4"/>
      <c r="AB34" s="4"/>
      <c r="AC34" s="4"/>
    </row>
    <row r="35" spans="1:29" ht="18" customHeight="1" x14ac:dyDescent="0.4">
      <c r="A35" s="327" t="s">
        <v>118</v>
      </c>
      <c r="B35" s="328"/>
      <c r="C35" s="309"/>
      <c r="D35" s="310"/>
      <c r="E35" s="310"/>
      <c r="F35" s="310"/>
      <c r="G35" s="310"/>
      <c r="H35" s="310"/>
      <c r="I35" s="310"/>
      <c r="J35" s="310"/>
      <c r="K35" s="311"/>
      <c r="L35" s="2" t="str">
        <f t="shared" si="0"/>
        <v>←希望がなければ「なし」と入力ください。</v>
      </c>
      <c r="M35" s="4" t="str">
        <f>IF(C35="","←希望がなければ「なし」と入力ください。","")</f>
        <v>←希望がなければ「なし」と入力ください。</v>
      </c>
      <c r="N35" s="4"/>
      <c r="O35" s="3"/>
      <c r="P35" s="4"/>
      <c r="Q35" s="4"/>
      <c r="R35" s="4"/>
      <c r="S35" s="4"/>
      <c r="T35" s="4"/>
      <c r="U35" s="4"/>
      <c r="V35" s="4"/>
      <c r="W35" s="4"/>
      <c r="X35" s="4"/>
      <c r="Y35" s="4"/>
      <c r="Z35" s="4"/>
      <c r="AA35" s="4"/>
      <c r="AB35" s="4"/>
      <c r="AC35" s="4"/>
    </row>
    <row r="36" spans="1:29" ht="18" customHeight="1" x14ac:dyDescent="0.4">
      <c r="A36" s="327" t="s">
        <v>24</v>
      </c>
      <c r="B36" s="328"/>
      <c r="C36" s="21"/>
      <c r="D36" s="33"/>
      <c r="E36" s="329" t="s">
        <v>36</v>
      </c>
      <c r="F36" s="330"/>
      <c r="G36" s="330"/>
      <c r="H36" s="331"/>
      <c r="I36" s="332"/>
      <c r="J36" s="22"/>
      <c r="K36" s="41"/>
      <c r="L36" s="2" t="str">
        <f t="shared" si="0"/>
        <v>←選択してください。</v>
      </c>
      <c r="M36" s="4" t="str">
        <f>IF(O36=1,"←選択してください。",IF(AND(O36=2,H36=""),"←入力してください。",IF(AND(O36=3,H36&lt;&gt;""),"←入力できません","")))</f>
        <v>←選択してください。</v>
      </c>
      <c r="N36" s="4"/>
      <c r="O36" s="3">
        <v>1</v>
      </c>
      <c r="P36" s="4"/>
      <c r="Q36" s="4"/>
      <c r="R36" s="4"/>
      <c r="S36" s="4"/>
      <c r="T36" s="4"/>
      <c r="U36" s="4"/>
      <c r="V36" s="4"/>
      <c r="W36" s="4"/>
      <c r="X36" s="4"/>
      <c r="Y36" s="4"/>
      <c r="Z36" s="4"/>
      <c r="AA36" s="4"/>
      <c r="AB36" s="4"/>
      <c r="AC36" s="4"/>
    </row>
    <row r="37" spans="1:29" ht="18" customHeight="1" x14ac:dyDescent="0.4">
      <c r="A37" s="327" t="s">
        <v>25</v>
      </c>
      <c r="B37" s="328"/>
      <c r="C37" s="29"/>
      <c r="D37" s="1"/>
      <c r="E37" s="1"/>
      <c r="F37" s="1"/>
      <c r="G37" s="1"/>
      <c r="H37" s="1"/>
      <c r="I37" s="1"/>
      <c r="J37" s="1"/>
      <c r="K37" s="1"/>
      <c r="L37" s="2" t="str">
        <f t="shared" si="0"/>
        <v>←選択してください。</v>
      </c>
      <c r="M37" s="4" t="str">
        <f>IF(O37=1,"←選択してください。",IF(AND(O37&lt;&gt;5,O33=5),"←負荷設備契約以外は選択できません。",IF(AND(OR(O37=2,O37=6),O33=4),"←ブレーカー契約は選択できません。",IF(AND(O37=4,OR(O33=2,O33=3)),"←回路契約は選択できません。",""))))</f>
        <v>←選択してください。</v>
      </c>
      <c r="N37" s="4"/>
      <c r="O37" s="3">
        <v>1</v>
      </c>
      <c r="P37" s="333" t="s">
        <v>61</v>
      </c>
      <c r="Q37" s="333"/>
      <c r="R37" s="4"/>
      <c r="S37" s="4"/>
      <c r="T37" s="4"/>
      <c r="U37" s="4"/>
      <c r="V37" s="4"/>
      <c r="W37" s="4"/>
      <c r="X37" s="4"/>
      <c r="Y37" s="4"/>
      <c r="Z37" s="4"/>
      <c r="AA37" s="4"/>
      <c r="AB37" s="4"/>
      <c r="AC37" s="4"/>
    </row>
    <row r="38" spans="1:29" ht="18" customHeight="1" x14ac:dyDescent="0.4">
      <c r="A38" s="334" t="s">
        <v>119</v>
      </c>
      <c r="B38" s="335"/>
      <c r="C38" s="42"/>
      <c r="D38" s="23" t="s">
        <v>120</v>
      </c>
      <c r="E38" s="1"/>
      <c r="F38" s="43"/>
      <c r="G38" s="324" t="s">
        <v>121</v>
      </c>
      <c r="H38" s="336"/>
      <c r="I38" s="336"/>
      <c r="J38" s="336"/>
      <c r="K38" s="325"/>
      <c r="L38" s="2" t="str">
        <f t="shared" si="0"/>
        <v/>
      </c>
      <c r="M38" s="4" t="str">
        <f>IF(AND(OR(O37=2,O37=3,O37=6),C38=""),"←入力してください。",IF(ISNUMBER(C38),IF(AND(O33=2,C38&lt;&gt;5),"←「５」と入力してください。",IF(AND(O33=3,OR(O37=2,O37=6),OR(C38&lt;10,C38&gt;60,AND(C38&lt;&gt;15,MOD(C38,10)&lt;&gt;0))),"←入力内容が不正です。","")),IF(C38="","","←数字を入力してください。")))</f>
        <v/>
      </c>
      <c r="N38" s="3"/>
      <c r="O38" s="3"/>
      <c r="P38" s="6" t="s">
        <v>122</v>
      </c>
      <c r="Q38" s="44" t="s">
        <v>123</v>
      </c>
      <c r="R38" s="4"/>
      <c r="S38" s="4"/>
      <c r="T38" s="4"/>
      <c r="U38" s="4"/>
      <c r="V38" s="4"/>
      <c r="W38" s="4"/>
      <c r="X38" s="4"/>
      <c r="Y38" s="4"/>
      <c r="Z38" s="4"/>
      <c r="AA38" s="4"/>
      <c r="AB38" s="4"/>
      <c r="AC38" s="4"/>
    </row>
    <row r="39" spans="1:29" ht="18" customHeight="1" x14ac:dyDescent="0.4">
      <c r="A39" s="346" t="s">
        <v>124</v>
      </c>
      <c r="B39" s="6" t="s">
        <v>22</v>
      </c>
      <c r="C39" s="45"/>
      <c r="D39" s="9"/>
      <c r="E39" s="1"/>
      <c r="F39" s="1"/>
      <c r="G39" s="1"/>
      <c r="H39" s="1"/>
      <c r="I39" s="1"/>
      <c r="J39" s="1"/>
      <c r="K39" s="1"/>
      <c r="L39" s="2" t="str">
        <f t="shared" si="0"/>
        <v/>
      </c>
      <c r="M39" s="4" t="str">
        <f>IF(AND(O37&lt;&gt;4,O39&lt;&gt;1),"←選択できません。",IF(AND(O37=4,O39=1),"←選択してください。",""))</f>
        <v/>
      </c>
      <c r="N39" s="1"/>
      <c r="O39" s="3">
        <v>1</v>
      </c>
      <c r="P39" s="6" t="str">
        <f>IF(O39=2,$U$6,IF(O39=3,$U$7,IF(O39=4,$U$8,IF(O39=5,$U$9,IF(O39=6,$U$10,IF(O39=7,$U$11,IF(O39=8,$U$12,IF(O39=9,$U$13,""))))))))</f>
        <v/>
      </c>
      <c r="Q39" s="6">
        <f>IF(O39=2,Y6,IF(O39=3,Y7,IF(O39=4,Y8,IF(O39=5,Y9,IF(O39=6,Y10,IF(O39=7,Y11,IF(O39=8,Y12,IF(O39=9,Y13,0))))))))</f>
        <v>0</v>
      </c>
      <c r="R39" s="4"/>
      <c r="S39" s="4"/>
      <c r="T39" s="4"/>
      <c r="U39" s="4"/>
      <c r="V39" s="4"/>
      <c r="W39" s="4"/>
      <c r="X39" s="4"/>
      <c r="Y39" s="4"/>
      <c r="Z39" s="4"/>
      <c r="AA39" s="4"/>
      <c r="AB39" s="4"/>
      <c r="AC39" s="4"/>
    </row>
    <row r="40" spans="1:29" ht="18" customHeight="1" x14ac:dyDescent="0.4">
      <c r="A40" s="347"/>
      <c r="B40" s="6" t="s">
        <v>125</v>
      </c>
      <c r="C40" s="42"/>
      <c r="D40" s="348" t="s">
        <v>126</v>
      </c>
      <c r="E40" s="349"/>
      <c r="F40" s="39"/>
      <c r="G40" s="1"/>
      <c r="H40" s="1"/>
      <c r="I40" s="1"/>
      <c r="J40" s="1"/>
      <c r="K40" s="1"/>
      <c r="L40" s="2" t="str">
        <f t="shared" si="0"/>
        <v/>
      </c>
      <c r="M40" s="46" t="str">
        <f>IF(O37&lt;&gt;4,IF(C40&lt;&gt;"","←入力できません。",""),IF(O39=1,"",IF(C40="","←入力してください。",IF(ISNUMBER(C40),"","←数字を入力してください。"))))</f>
        <v/>
      </c>
      <c r="N40" s="1"/>
      <c r="O40" s="3"/>
      <c r="P40" s="6" t="str">
        <f>IF(O39=10,$U$14,P39)</f>
        <v/>
      </c>
      <c r="Q40" s="6">
        <f>IF(O39=10,Y14,Q39)</f>
        <v>0</v>
      </c>
      <c r="R40" s="4"/>
      <c r="S40" s="4"/>
      <c r="T40" s="4"/>
      <c r="U40" s="4"/>
      <c r="V40" s="4"/>
      <c r="W40" s="4"/>
      <c r="X40" s="4"/>
      <c r="Y40" s="4"/>
      <c r="Z40" s="4"/>
      <c r="AA40" s="4"/>
      <c r="AB40" s="4"/>
      <c r="AC40" s="4"/>
    </row>
    <row r="41" spans="1:29" ht="18" customHeight="1" x14ac:dyDescent="0.4">
      <c r="A41" s="346" t="s">
        <v>127</v>
      </c>
      <c r="B41" s="6" t="s">
        <v>22</v>
      </c>
      <c r="C41" s="45"/>
      <c r="D41" s="9"/>
      <c r="E41" s="1"/>
      <c r="F41" s="1"/>
      <c r="G41" s="1"/>
      <c r="H41" s="1"/>
      <c r="I41" s="1"/>
      <c r="J41" s="1"/>
      <c r="K41" s="1"/>
      <c r="L41" s="2" t="str">
        <f>IF(M41="","",M41)</f>
        <v/>
      </c>
      <c r="M41" s="4" t="str">
        <f>IF(AND(O37&lt;&gt;4,O41&lt;&gt;1),"←選択できません。",IF(AND(O37=4,C42&lt;&gt;"",O41=1),"←選択してください。",""))</f>
        <v/>
      </c>
      <c r="N41" s="1"/>
      <c r="O41" s="3">
        <v>1</v>
      </c>
      <c r="P41" s="6" t="str">
        <f>IF(O41=2,$U$6,IF(O41=3,$U$7,IF(O41=4,$U$8,IF(O41=5,$U$9,IF(O41=6,$U$10,IF(O41=7,$U$11,IF(O41=8,$U$12,IF(O41=9,$U$13,""))))))))</f>
        <v/>
      </c>
      <c r="Q41" s="6">
        <f>IF(O41=2,Z6,IF(O41=3,Z7,IF(O41=4,Z8,IF(O41=5,Z9,IF(O41=6,Z10,IF(O41=7,Z11,IF(O41=8,Z12,IF(O41=9,Z13,0))))))))</f>
        <v>0</v>
      </c>
      <c r="R41" s="4"/>
      <c r="S41" s="4"/>
      <c r="T41" s="4"/>
      <c r="U41" s="4"/>
      <c r="V41" s="4"/>
      <c r="W41" s="4"/>
      <c r="X41" s="4"/>
      <c r="Y41" s="4"/>
      <c r="Z41" s="4"/>
      <c r="AA41" s="4"/>
      <c r="AB41" s="4"/>
      <c r="AC41" s="4"/>
    </row>
    <row r="42" spans="1:29" ht="18" customHeight="1" x14ac:dyDescent="0.4">
      <c r="A42" s="347"/>
      <c r="B42" s="6" t="s">
        <v>125</v>
      </c>
      <c r="C42" s="42"/>
      <c r="D42" s="348" t="s">
        <v>126</v>
      </c>
      <c r="E42" s="349"/>
      <c r="F42" s="39"/>
      <c r="G42" s="1"/>
      <c r="H42" s="1"/>
      <c r="I42" s="1"/>
      <c r="J42" s="1"/>
      <c r="K42" s="1"/>
      <c r="L42" s="2" t="str">
        <f t="shared" ref="L42:L66" si="4">IF(M42="","",M42)</f>
        <v/>
      </c>
      <c r="M42" s="46" t="str">
        <f>IF(O37&lt;&gt;4,IF(C42&lt;&gt;"","←入力できません。",""),IF(O41=1,"",IF(C42="","←入力してください。",IF(ISNUMBER(C42),"","←数字を入力してください。"))))</f>
        <v/>
      </c>
      <c r="N42" s="1"/>
      <c r="O42" s="3"/>
      <c r="P42" s="6" t="str">
        <f>IF(O41=10,$U$14,P41)</f>
        <v/>
      </c>
      <c r="Q42" s="6">
        <f>IF(O41=10,Z14,Q41)</f>
        <v>0</v>
      </c>
      <c r="R42" s="4"/>
      <c r="S42" s="4"/>
      <c r="T42" s="4"/>
      <c r="U42" s="4"/>
      <c r="V42" s="4"/>
      <c r="W42" s="4"/>
      <c r="X42" s="4"/>
      <c r="Y42" s="4"/>
      <c r="Z42" s="4"/>
      <c r="AA42" s="4"/>
      <c r="AB42" s="4"/>
      <c r="AC42" s="4"/>
    </row>
    <row r="43" spans="1:29" ht="18" customHeight="1" x14ac:dyDescent="0.4">
      <c r="A43" s="346" t="s">
        <v>128</v>
      </c>
      <c r="B43" s="6" t="s">
        <v>22</v>
      </c>
      <c r="C43" s="45"/>
      <c r="D43" s="9"/>
      <c r="E43" s="1"/>
      <c r="F43" s="1"/>
      <c r="G43" s="1"/>
      <c r="H43" s="1"/>
      <c r="I43" s="1"/>
      <c r="J43" s="1"/>
      <c r="K43" s="1"/>
      <c r="L43" s="2" t="str">
        <f t="shared" si="4"/>
        <v/>
      </c>
      <c r="M43" s="4" t="str">
        <f>IF(AND(O37&lt;&gt;4,O43&lt;&gt;1),"←選択できません。",IF(AND(O37=4,C44&lt;&gt;"",O43=1),"←選択してください。",""))</f>
        <v/>
      </c>
      <c r="N43" s="1"/>
      <c r="O43" s="3">
        <v>1</v>
      </c>
      <c r="P43" s="6" t="str">
        <f>IF(O43=2,$U$6,IF(O43=3,$U$7,IF(O43=4,$U$8,IF(O43=5,$U$9,IF(O43=6,$U$10,IF(O43=7,$U$11,IF(O43=8,$U$12,IF(O43=9,$U$13,""))))))))</f>
        <v/>
      </c>
      <c r="Q43" s="6">
        <f>IF(O43=2,AA6,IF(O43=3,AA7,IF(O43=4,AA8,IF(O43=5,AA9,IF(O43=6,AA10,IF(O43=7,AA11,IF(O43=8,AA12,IF(O43=9,AA13,0))))))))</f>
        <v>0</v>
      </c>
      <c r="R43" s="4"/>
      <c r="S43" s="4"/>
      <c r="T43" s="4"/>
      <c r="U43" s="4"/>
      <c r="V43" s="4"/>
      <c r="W43" s="4"/>
      <c r="X43" s="4"/>
      <c r="Y43" s="4"/>
      <c r="Z43" s="4"/>
      <c r="AA43" s="4"/>
      <c r="AB43" s="4"/>
      <c r="AC43" s="4"/>
    </row>
    <row r="44" spans="1:29" ht="18" customHeight="1" x14ac:dyDescent="0.4">
      <c r="A44" s="347"/>
      <c r="B44" s="6" t="s">
        <v>125</v>
      </c>
      <c r="C44" s="42"/>
      <c r="D44" s="348" t="s">
        <v>126</v>
      </c>
      <c r="E44" s="349"/>
      <c r="F44" s="39"/>
      <c r="G44" s="1"/>
      <c r="H44" s="1"/>
      <c r="I44" s="1"/>
      <c r="J44" s="1"/>
      <c r="K44" s="1"/>
      <c r="L44" s="2" t="str">
        <f t="shared" si="4"/>
        <v/>
      </c>
      <c r="M44" s="46" t="str">
        <f>IF(O37&lt;&gt;4,IF(C44&lt;&gt;"","←入力できません。",""),IF(O43=1,"",IF(C44="","←入力してください。",IF(ISNUMBER(C44),"","←数字を入力してください。"))))</f>
        <v/>
      </c>
      <c r="N44" s="1"/>
      <c r="O44" s="3"/>
      <c r="P44" s="6" t="str">
        <f>IF(O43=10,$U$14,P43)</f>
        <v/>
      </c>
      <c r="Q44" s="6">
        <f>IF(O43=10,AA14,Q43)</f>
        <v>0</v>
      </c>
      <c r="R44" s="4"/>
      <c r="S44" s="4"/>
      <c r="T44" s="4"/>
      <c r="U44" s="4"/>
      <c r="V44" s="4"/>
      <c r="W44" s="4"/>
      <c r="X44" s="4"/>
      <c r="Y44" s="4"/>
      <c r="Z44" s="4"/>
      <c r="AA44" s="4"/>
      <c r="AB44" s="4"/>
      <c r="AC44" s="4"/>
    </row>
    <row r="45" spans="1:29" ht="18" customHeight="1" x14ac:dyDescent="0.4">
      <c r="A45" s="352" t="s">
        <v>129</v>
      </c>
      <c r="B45" s="317" t="s">
        <v>130</v>
      </c>
      <c r="C45" s="42"/>
      <c r="D45" s="23" t="s">
        <v>131</v>
      </c>
      <c r="E45" s="1"/>
      <c r="F45" s="9"/>
      <c r="G45" s="1"/>
      <c r="H45" s="1"/>
      <c r="I45" s="1"/>
      <c r="J45" s="1"/>
      <c r="K45" s="1"/>
      <c r="L45" s="2" t="str">
        <f t="shared" si="4"/>
        <v/>
      </c>
      <c r="M45" s="4" t="str">
        <f>IF(OR(C45="",ISNUMBER(C45)),IF(AND(O37=5,C45*C46+C47*C48=0),"←入力してください。",""),"←数字を入力してください。")</f>
        <v/>
      </c>
      <c r="N45" s="47"/>
      <c r="O45" s="3"/>
      <c r="P45" s="4"/>
      <c r="Q45" s="4"/>
      <c r="R45" s="4"/>
      <c r="S45" s="4"/>
      <c r="T45" s="4"/>
      <c r="U45" s="4"/>
      <c r="V45" s="4"/>
      <c r="W45" s="4"/>
      <c r="X45" s="4"/>
      <c r="Y45" s="4"/>
      <c r="Z45" s="4"/>
      <c r="AA45" s="4"/>
      <c r="AB45" s="4"/>
      <c r="AC45" s="4"/>
    </row>
    <row r="46" spans="1:29" ht="18" customHeight="1" x14ac:dyDescent="0.4">
      <c r="A46" s="353"/>
      <c r="B46" s="319"/>
      <c r="C46" s="340"/>
      <c r="D46" s="341"/>
      <c r="E46" s="342" t="s">
        <v>132</v>
      </c>
      <c r="F46" s="343"/>
      <c r="G46" s="344"/>
      <c r="H46" s="345"/>
      <c r="I46" s="345"/>
      <c r="J46" s="345"/>
      <c r="K46" s="345"/>
      <c r="L46" s="2" t="str">
        <f t="shared" si="4"/>
        <v/>
      </c>
      <c r="M46" s="4" t="str">
        <f>IF(OR(C46="",ISNUMBER(C46)),IF(AND(O37=5,C45*C46+C47*C48=0),"←入力してください。",""),"←数字を入力してください。")</f>
        <v/>
      </c>
      <c r="N46" s="4"/>
      <c r="O46" s="3"/>
      <c r="P46" s="333" t="s">
        <v>133</v>
      </c>
      <c r="Q46" s="333"/>
      <c r="R46" s="4"/>
      <c r="S46" s="4"/>
      <c r="T46" s="4"/>
      <c r="U46" s="4"/>
      <c r="V46" s="4"/>
      <c r="W46" s="4"/>
      <c r="X46" s="4"/>
      <c r="Y46" s="4"/>
      <c r="Z46" s="4"/>
      <c r="AA46" s="4"/>
      <c r="AB46" s="4"/>
      <c r="AC46" s="4"/>
    </row>
    <row r="47" spans="1:29" ht="18" customHeight="1" x14ac:dyDescent="0.4">
      <c r="A47" s="353"/>
      <c r="B47" s="317" t="s">
        <v>134</v>
      </c>
      <c r="C47" s="42"/>
      <c r="D47" s="23" t="s">
        <v>135</v>
      </c>
      <c r="E47" s="1"/>
      <c r="F47" s="9"/>
      <c r="G47" s="1"/>
      <c r="H47" s="1"/>
      <c r="I47" s="1"/>
      <c r="J47" s="1"/>
      <c r="K47" s="1"/>
      <c r="L47" s="2" t="str">
        <f t="shared" si="4"/>
        <v/>
      </c>
      <c r="M47" s="4" t="str">
        <f>IF(OR(C47="",ISNUMBER(C47)),IF(AND(O37=5,C45*C46+C47*C48=0),"←入力してください。",""),"←数字を入力してください。")</f>
        <v/>
      </c>
      <c r="N47" s="4"/>
      <c r="O47" s="3"/>
      <c r="P47" s="6" t="s">
        <v>61</v>
      </c>
      <c r="Q47" s="48">
        <f>Q40+Q42+Q44+C46+C48</f>
        <v>0</v>
      </c>
      <c r="R47" s="4"/>
      <c r="S47" s="4"/>
      <c r="T47" s="4"/>
      <c r="U47" s="4"/>
      <c r="V47" s="4"/>
      <c r="W47" s="4"/>
      <c r="X47" s="4"/>
      <c r="Y47" s="4"/>
      <c r="Z47" s="4"/>
      <c r="AA47" s="4"/>
      <c r="AB47" s="4"/>
      <c r="AC47" s="4"/>
    </row>
    <row r="48" spans="1:29" ht="18" customHeight="1" x14ac:dyDescent="0.4">
      <c r="A48" s="353"/>
      <c r="B48" s="319"/>
      <c r="C48" s="340"/>
      <c r="D48" s="341"/>
      <c r="E48" s="342" t="s">
        <v>136</v>
      </c>
      <c r="F48" s="343"/>
      <c r="G48" s="344"/>
      <c r="H48" s="345"/>
      <c r="I48" s="345"/>
      <c r="J48" s="345"/>
      <c r="K48" s="345"/>
      <c r="L48" s="2" t="str">
        <f t="shared" si="4"/>
        <v/>
      </c>
      <c r="M48" s="4" t="str">
        <f>IF(OR(C48="",ISNUMBER(C48)),IF(AND(O37=5,C45*C46+C47*C48=0),"←入力してください。",""),"←数字を入力してください。")</f>
        <v/>
      </c>
      <c r="N48" s="4"/>
      <c r="O48" s="3"/>
      <c r="P48" s="6" t="s">
        <v>137</v>
      </c>
      <c r="Q48" s="6" t="str">
        <f>IF(OR(O37&lt;4,O37=6),Q50,IF(Q47&lt;6000,Q47*0.95,IF(Q47&lt;20000,6000*0.95+(Q47-6000)*0.85,IF(Q47&lt;50000,6000*0.95+14000*0.85+(Q47-20000)*0.75,6000*0.95+14000*0.85+30000*0.75+(Q47-50000)*0.65))))</f>
        <v/>
      </c>
      <c r="R48" s="4"/>
      <c r="S48" s="4"/>
      <c r="T48" s="4"/>
      <c r="U48" s="4"/>
      <c r="V48" s="4"/>
      <c r="W48" s="4"/>
      <c r="X48" s="4"/>
      <c r="Y48" s="4"/>
      <c r="Z48" s="4"/>
      <c r="AA48" s="4"/>
      <c r="AB48" s="4"/>
      <c r="AC48" s="4"/>
    </row>
    <row r="49" spans="1:29" ht="18" customHeight="1" x14ac:dyDescent="0.4">
      <c r="A49" s="353"/>
      <c r="B49" s="346" t="s">
        <v>138</v>
      </c>
      <c r="C49" s="42"/>
      <c r="D49" s="23" t="s">
        <v>1</v>
      </c>
      <c r="E49" s="1"/>
      <c r="F49" s="9"/>
      <c r="G49" s="1"/>
      <c r="H49" s="1"/>
      <c r="I49" s="1"/>
      <c r="J49" s="1"/>
      <c r="K49" s="1"/>
      <c r="L49" s="2" t="str">
        <f t="shared" si="4"/>
        <v/>
      </c>
      <c r="M49" s="4" t="str">
        <f>IF(AND(D50="",E51="",E52=""),"",IF(C49="","←入力してください。",IF(OR(C49="",ISNUMBER(C49)),"","←数字を入力してください。")))</f>
        <v/>
      </c>
      <c r="N49" s="4"/>
      <c r="O49" s="3"/>
      <c r="P49" s="6" t="s">
        <v>139</v>
      </c>
      <c r="Q49" s="6" t="str">
        <f>IF(Q48="","",IF(O33=2,5,IF(O33=3,IF(O37=5,"",IF(AND(Q48&gt;1000,Q48&lt;=1500),15,ROUNDUP(Q48/1000,0)*10)),IF(O33=4,ROUND(Q48/1000,0),ROUND(Q50/1000,0)))))</f>
        <v/>
      </c>
      <c r="R49" s="4"/>
      <c r="S49" s="4"/>
      <c r="T49" s="4"/>
      <c r="U49" s="4"/>
      <c r="V49" s="4"/>
      <c r="W49" s="4"/>
      <c r="X49" s="4"/>
      <c r="Y49" s="4"/>
      <c r="Z49" s="4"/>
      <c r="AA49" s="4"/>
      <c r="AB49" s="4"/>
      <c r="AC49" s="4"/>
    </row>
    <row r="50" spans="1:29" ht="18" customHeight="1" x14ac:dyDescent="0.4">
      <c r="A50" s="353"/>
      <c r="B50" s="318"/>
      <c r="C50" s="28" t="s">
        <v>140</v>
      </c>
      <c r="D50" s="350"/>
      <c r="E50" s="350"/>
      <c r="F50" s="350"/>
      <c r="G50" s="350"/>
      <c r="H50" s="23" t="s">
        <v>141</v>
      </c>
      <c r="I50" s="49"/>
      <c r="J50" s="49"/>
      <c r="K50" s="49"/>
      <c r="L50" s="2" t="str">
        <f t="shared" si="4"/>
        <v/>
      </c>
      <c r="M50" s="4" t="str">
        <f>IF(AND(C49="",E51="",E52=""),"",IF(D50="","←入力してください。",IF(OR(D50="",ISNUMBER(D50)),"","←数字を入力してください。")))</f>
        <v/>
      </c>
      <c r="N50" s="4"/>
      <c r="O50" s="3"/>
      <c r="P50" s="6" t="s">
        <v>142</v>
      </c>
      <c r="Q50" s="6" t="str">
        <f>IF(OR(OR(O37=2,O37=6),AND(O37=3,O34=2)),C38*100,IF(AND(O37=3,O34&gt;2,O34&lt;5),C38*200,IF(AND(O37=3,O34=5),C38*200*1.732,IF(O37=4,Q47,IF(O37=5,C46+C48,"")))))</f>
        <v/>
      </c>
      <c r="R50" s="4"/>
      <c r="S50" s="4"/>
      <c r="T50" s="4"/>
      <c r="U50" s="4"/>
      <c r="V50" s="4"/>
      <c r="W50" s="4"/>
      <c r="X50" s="4"/>
      <c r="Y50" s="4"/>
      <c r="Z50" s="4"/>
      <c r="AA50" s="4"/>
      <c r="AB50" s="4"/>
      <c r="AC50" s="4"/>
    </row>
    <row r="51" spans="1:29" ht="18" customHeight="1" x14ac:dyDescent="0.4">
      <c r="A51" s="353"/>
      <c r="B51" s="318"/>
      <c r="C51" s="327" t="s">
        <v>143</v>
      </c>
      <c r="D51" s="351"/>
      <c r="E51" s="310"/>
      <c r="F51" s="310"/>
      <c r="G51" s="310"/>
      <c r="H51" s="310"/>
      <c r="I51" s="310"/>
      <c r="J51" s="310"/>
      <c r="K51" s="311"/>
      <c r="L51" s="2" t="str">
        <f t="shared" si="4"/>
        <v/>
      </c>
      <c r="M51" s="4"/>
      <c r="N51" s="4"/>
      <c r="O51" s="3"/>
      <c r="P51" s="4"/>
      <c r="Q51" s="4"/>
      <c r="R51" s="4"/>
      <c r="S51" s="4"/>
      <c r="T51" s="4"/>
      <c r="U51" s="4"/>
      <c r="V51" s="4"/>
      <c r="W51" s="4"/>
      <c r="X51" s="4"/>
      <c r="Y51" s="4"/>
      <c r="Z51" s="4"/>
      <c r="AA51" s="4"/>
      <c r="AB51" s="4"/>
      <c r="AC51" s="4"/>
    </row>
    <row r="52" spans="1:29" ht="18" customHeight="1" x14ac:dyDescent="0.4">
      <c r="A52" s="353"/>
      <c r="B52" s="319"/>
      <c r="C52" s="327" t="s">
        <v>144</v>
      </c>
      <c r="D52" s="351"/>
      <c r="E52" s="310"/>
      <c r="F52" s="310"/>
      <c r="G52" s="310"/>
      <c r="H52" s="310"/>
      <c r="I52" s="310"/>
      <c r="J52" s="310"/>
      <c r="K52" s="311"/>
      <c r="L52" s="2" t="str">
        <f t="shared" si="4"/>
        <v/>
      </c>
      <c r="M52" s="4"/>
      <c r="N52" s="4"/>
      <c r="O52" s="3"/>
      <c r="P52" s="4"/>
      <c r="Q52" s="4"/>
      <c r="R52" s="4"/>
      <c r="S52" s="4"/>
      <c r="T52" s="4"/>
      <c r="U52" s="4"/>
      <c r="V52" s="4"/>
      <c r="W52" s="4"/>
      <c r="X52" s="4"/>
      <c r="Y52" s="4"/>
      <c r="Z52" s="4"/>
      <c r="AA52" s="4"/>
      <c r="AB52" s="4"/>
      <c r="AC52" s="4"/>
    </row>
    <row r="53" spans="1:29" ht="18" customHeight="1" x14ac:dyDescent="0.4">
      <c r="A53" s="353"/>
      <c r="B53" s="346" t="s">
        <v>145</v>
      </c>
      <c r="C53" s="50"/>
      <c r="D53" s="32"/>
      <c r="E53" s="51"/>
      <c r="F53" s="51"/>
      <c r="G53" s="51"/>
      <c r="H53" s="51"/>
      <c r="I53" s="51"/>
      <c r="J53" s="52"/>
      <c r="K53" s="53"/>
      <c r="L53" s="2" t="str">
        <f>IF(M53="","",M53)</f>
        <v/>
      </c>
      <c r="M53" s="4" t="str">
        <f>IF(AND(O53=1,C54="",D55="",E56="",E57=""),"",IF(O53=1,"←選択してください。",IF(AND(O53=4,K53=""),"←具体的な機器種別を入力して下さい。","")))</f>
        <v/>
      </c>
      <c r="N53" s="4"/>
      <c r="O53" s="3">
        <v>1</v>
      </c>
      <c r="P53" s="4"/>
      <c r="Q53" s="4"/>
      <c r="R53" s="4"/>
      <c r="S53" s="4"/>
      <c r="T53" s="4"/>
      <c r="U53" s="4"/>
      <c r="V53" s="4"/>
      <c r="W53" s="4"/>
      <c r="X53" s="4"/>
      <c r="Y53" s="4"/>
      <c r="Z53" s="4"/>
      <c r="AA53" s="4"/>
      <c r="AB53" s="4"/>
      <c r="AC53" s="4"/>
    </row>
    <row r="54" spans="1:29" ht="18" customHeight="1" x14ac:dyDescent="0.4">
      <c r="A54" s="353"/>
      <c r="B54" s="318"/>
      <c r="C54" s="42"/>
      <c r="D54" s="23" t="s">
        <v>1</v>
      </c>
      <c r="E54" s="54"/>
      <c r="F54" s="55"/>
      <c r="G54" s="55"/>
      <c r="H54" s="55"/>
      <c r="I54" s="55"/>
      <c r="J54" s="55"/>
      <c r="K54" s="51"/>
      <c r="L54" s="2" t="str">
        <f>IF(M54="","",M54)</f>
        <v/>
      </c>
      <c r="M54" s="4" t="str">
        <f>IF(AND(O53=1,D55="",E56="",E57=""),"",IF(C54="","←入力してください。",IF(OR(C54="",ISNUMBER(C54)),"","←数字を入力してください。")))</f>
        <v/>
      </c>
      <c r="N54" s="4"/>
      <c r="O54" s="3"/>
      <c r="P54" s="4"/>
      <c r="Q54" s="4"/>
      <c r="R54" s="4"/>
      <c r="S54" s="4"/>
      <c r="T54" s="4"/>
      <c r="U54" s="4"/>
      <c r="V54" s="4"/>
      <c r="W54" s="4"/>
      <c r="X54" s="4"/>
      <c r="Y54" s="4"/>
      <c r="Z54" s="4"/>
      <c r="AA54" s="4"/>
      <c r="AB54" s="4"/>
      <c r="AC54" s="4"/>
    </row>
    <row r="55" spans="1:29" ht="18" customHeight="1" x14ac:dyDescent="0.4">
      <c r="A55" s="353"/>
      <c r="B55" s="318"/>
      <c r="C55" s="28" t="s">
        <v>140</v>
      </c>
      <c r="D55" s="350"/>
      <c r="E55" s="350"/>
      <c r="F55" s="350"/>
      <c r="G55" s="350"/>
      <c r="H55" s="23" t="s">
        <v>141</v>
      </c>
      <c r="I55" s="55"/>
      <c r="J55" s="55"/>
      <c r="K55" s="55"/>
      <c r="L55" s="2" t="str">
        <f>IF(M55="","",M55)</f>
        <v/>
      </c>
      <c r="M55" s="4" t="str">
        <f>IF(AND(O53=1,C54="",D55="",E56="",E57=""),"",IF(D55="","←入力してください。",IF(OR(D55="",ISNUMBER(D55)),"","←数字を入力してください。")))</f>
        <v/>
      </c>
      <c r="N55" s="4"/>
      <c r="O55" s="3"/>
      <c r="P55" s="333" t="s">
        <v>146</v>
      </c>
      <c r="Q55" s="333"/>
      <c r="R55" s="4"/>
      <c r="S55" s="4"/>
      <c r="T55" s="4"/>
      <c r="U55" s="4"/>
      <c r="V55" s="4"/>
      <c r="W55" s="4"/>
      <c r="X55" s="4"/>
      <c r="Y55" s="4"/>
      <c r="Z55" s="4"/>
      <c r="AA55" s="4"/>
      <c r="AB55" s="4"/>
      <c r="AC55" s="4"/>
    </row>
    <row r="56" spans="1:29" ht="18" customHeight="1" x14ac:dyDescent="0.4">
      <c r="A56" s="353"/>
      <c r="B56" s="318"/>
      <c r="C56" s="327" t="s">
        <v>143</v>
      </c>
      <c r="D56" s="351"/>
      <c r="E56" s="310"/>
      <c r="F56" s="310"/>
      <c r="G56" s="310"/>
      <c r="H56" s="310"/>
      <c r="I56" s="310"/>
      <c r="J56" s="310"/>
      <c r="K56" s="311"/>
      <c r="L56" s="2"/>
      <c r="M56" s="4"/>
      <c r="N56" s="4"/>
      <c r="O56" s="3"/>
      <c r="P56" s="6" t="str">
        <f>IF(O61=2,AB6,IF(O61=3,AB7,IF(O61=4,AB8,IF(O61=5,AB9,IF(O61=6,AB10,IF(O61=7,AB11,IF(O61=8,AB12,IF(O61=9,AB13,""))))))))</f>
        <v/>
      </c>
      <c r="Q56" s="6" t="str">
        <f>IF(O61=2,"21",IF(O61=3,"24",IF(O61=4,"23",IF(O61=5,"20",IF(O61=6,"30",IF(O61=7,"31",IF(O61=8,"14/15",IF(O61=9,"90",""))))))))</f>
        <v/>
      </c>
      <c r="R56" s="4"/>
      <c r="S56" s="4"/>
      <c r="T56" s="4"/>
      <c r="U56" s="4"/>
      <c r="V56" s="4"/>
      <c r="W56" s="4"/>
      <c r="X56" s="4"/>
      <c r="Y56" s="4"/>
      <c r="Z56" s="4"/>
      <c r="AA56" s="4"/>
      <c r="AB56" s="4"/>
      <c r="AC56" s="4"/>
    </row>
    <row r="57" spans="1:29" ht="18" customHeight="1" x14ac:dyDescent="0.4">
      <c r="A57" s="354"/>
      <c r="B57" s="319"/>
      <c r="C57" s="327" t="s">
        <v>144</v>
      </c>
      <c r="D57" s="351"/>
      <c r="E57" s="310"/>
      <c r="F57" s="310"/>
      <c r="G57" s="310"/>
      <c r="H57" s="310"/>
      <c r="I57" s="310"/>
      <c r="J57" s="310"/>
      <c r="K57" s="311"/>
      <c r="L57" s="2"/>
      <c r="M57" s="4"/>
      <c r="N57" s="4"/>
      <c r="O57" s="3">
        <v>1</v>
      </c>
      <c r="P57" s="6" t="str">
        <f>IF(O61=10,AB14,IF(O61=11,AB15,IF(O61=12,AB16,IF(O61=13,AB17,P56))))</f>
        <v/>
      </c>
      <c r="Q57" s="6" t="str">
        <f>IF(O61=10,"22",IF(O61=11,"11/12",IF(O61=12,"50",Q56)))</f>
        <v/>
      </c>
      <c r="R57" s="4"/>
      <c r="S57" s="4"/>
      <c r="T57" s="4"/>
      <c r="U57" s="4"/>
      <c r="V57" s="4"/>
      <c r="W57" s="4"/>
      <c r="X57" s="4"/>
      <c r="Y57" s="4"/>
      <c r="Z57" s="4"/>
      <c r="AA57" s="4"/>
      <c r="AB57" s="4"/>
      <c r="AC57" s="4"/>
    </row>
    <row r="58" spans="1:29" ht="18" customHeight="1" x14ac:dyDescent="0.4">
      <c r="A58" s="327" t="s">
        <v>125</v>
      </c>
      <c r="B58" s="328"/>
      <c r="C58" s="42"/>
      <c r="D58" s="355" t="s">
        <v>126</v>
      </c>
      <c r="E58" s="356"/>
      <c r="F58" s="50"/>
      <c r="G58" s="1"/>
      <c r="H58" s="1"/>
      <c r="I58" s="1"/>
      <c r="J58" s="1"/>
      <c r="K58" s="1"/>
      <c r="L58" s="2" t="str">
        <f t="shared" si="4"/>
        <v>←入力してください。</v>
      </c>
      <c r="M58" s="4" t="str">
        <f>IF(C58="","←入力してください。",IF(ISNUMBER(C58),"","←数字を入力してください。"))</f>
        <v>←入力してください。</v>
      </c>
      <c r="N58" s="4"/>
      <c r="O58" s="3"/>
      <c r="P58" s="333" t="s">
        <v>122</v>
      </c>
      <c r="Q58" s="333"/>
      <c r="R58" s="4"/>
      <c r="S58" s="4"/>
      <c r="T58" s="4"/>
      <c r="U58" s="4"/>
      <c r="V58" s="4"/>
      <c r="W58" s="4"/>
      <c r="X58" s="4"/>
      <c r="Y58" s="4"/>
      <c r="Z58" s="4"/>
      <c r="AA58" s="4"/>
      <c r="AB58" s="4"/>
      <c r="AC58" s="4"/>
    </row>
    <row r="59" spans="1:29" ht="18" customHeight="1" x14ac:dyDescent="0.4">
      <c r="A59" s="327" t="s">
        <v>147</v>
      </c>
      <c r="B59" s="328"/>
      <c r="C59" s="357"/>
      <c r="D59" s="358"/>
      <c r="E59" s="359" t="s">
        <v>148</v>
      </c>
      <c r="F59" s="360"/>
      <c r="G59" s="344"/>
      <c r="H59" s="345"/>
      <c r="I59" s="345"/>
      <c r="J59" s="345"/>
      <c r="K59" s="345"/>
      <c r="L59" s="2" t="str">
        <f t="shared" si="4"/>
        <v/>
      </c>
      <c r="M59" s="4" t="str">
        <f>IF(AND(O38=1,C59=""),"←入力してください。",IF(AND(O38&lt;&gt;1,C59&lt;&gt;""),"←入力できません。",""))</f>
        <v/>
      </c>
      <c r="N59" s="4"/>
      <c r="O59" s="3">
        <v>1</v>
      </c>
      <c r="P59" s="6" t="str">
        <f>IF(O63=2,AC6,IF(O63=3,AC7,IF(O63=4,AC8,IF(O63=5,AC9,IF(O63=6,AC10,IF(O63=7,AC11,IF(O63=8,AC12,IF(O63=9,AC13,""))))))))</f>
        <v/>
      </c>
      <c r="Q59" s="6" t="str">
        <f>IF(O63=2,"01",IF(O63=3,"02",IF(O63=4,"03",IF(O63=5,"04",IF(O63=6,"05",IF(O63=7,"06",IF(O63=8,"07",IF(O63=9,"08",""))))))))</f>
        <v/>
      </c>
      <c r="R59" s="4"/>
      <c r="S59" s="4"/>
      <c r="T59" s="4"/>
      <c r="U59" s="4"/>
      <c r="V59" s="4"/>
      <c r="W59" s="4"/>
      <c r="X59" s="4"/>
      <c r="Y59" s="4"/>
      <c r="Z59" s="4"/>
      <c r="AA59" s="4"/>
      <c r="AB59" s="4"/>
      <c r="AC59" s="4"/>
    </row>
    <row r="60" spans="1:29" ht="18" customHeight="1" x14ac:dyDescent="0.4">
      <c r="A60" s="327" t="str">
        <f>IF(AND(O33&gt;1,O33&lt;4),"契約電流",IF(O33&gt;3,"契約容量","契約電流・契約容量"))</f>
        <v>契約電流・契約容量</v>
      </c>
      <c r="B60" s="328"/>
      <c r="C60" s="340"/>
      <c r="D60" s="341"/>
      <c r="E60" s="348"/>
      <c r="F60" s="349"/>
      <c r="G60" s="344"/>
      <c r="H60" s="345"/>
      <c r="I60" s="345"/>
      <c r="J60" s="345"/>
      <c r="K60" s="345"/>
      <c r="L60" s="2" t="str">
        <f t="shared" si="4"/>
        <v/>
      </c>
      <c r="M60" s="4" t="str">
        <f>IF(AND(O38=1,C60=""),"←入力してください。",IF(AND(O38&lt;&gt;1,C60&lt;&gt;""),"←入力できません。",""))</f>
        <v/>
      </c>
      <c r="N60" s="4"/>
      <c r="O60" s="3"/>
      <c r="P60" s="6" t="str">
        <f>IF(O63=10,AC14,IF(O63=11,AC15,IF(O63=12,AC16,P59)))</f>
        <v/>
      </c>
      <c r="Q60" s="6" t="str">
        <f>IF(O63=10,"01",IF(O63=11,"02",IF(O63=12,"09",Q59)))</f>
        <v/>
      </c>
      <c r="R60" s="4"/>
      <c r="S60" s="4"/>
      <c r="T60" s="4"/>
      <c r="U60" s="4"/>
      <c r="V60" s="4"/>
      <c r="W60" s="4"/>
      <c r="X60" s="4"/>
      <c r="Y60" s="4"/>
      <c r="Z60" s="4"/>
      <c r="AA60" s="4"/>
      <c r="AB60" s="4"/>
      <c r="AC60" s="4"/>
    </row>
    <row r="61" spans="1:29" ht="18" customHeight="1" x14ac:dyDescent="0.4">
      <c r="A61" s="308" t="s">
        <v>28</v>
      </c>
      <c r="B61" s="308"/>
      <c r="C61" s="40"/>
      <c r="D61" s="34"/>
      <c r="E61" s="34"/>
      <c r="F61" s="34"/>
      <c r="G61" s="34"/>
      <c r="H61" s="34"/>
      <c r="I61" s="34"/>
      <c r="J61" s="34"/>
      <c r="K61" s="56"/>
      <c r="L61" s="2" t="str">
        <f t="shared" si="4"/>
        <v>←選択してください。</v>
      </c>
      <c r="M61" s="4" t="str">
        <f>IF(O61=1,"←選択してください。",IF(AND(O61=13,K61=""),"←入力してください。",""))</f>
        <v>←選択してください。</v>
      </c>
      <c r="N61" s="4"/>
      <c r="O61" s="3">
        <v>1</v>
      </c>
      <c r="P61" s="1"/>
      <c r="Q61" s="1"/>
      <c r="R61" s="4"/>
      <c r="S61" s="4"/>
      <c r="T61" s="4"/>
      <c r="U61" s="4"/>
      <c r="V61" s="4"/>
      <c r="W61" s="4"/>
      <c r="X61" s="4"/>
      <c r="Y61" s="4"/>
      <c r="Z61" s="4"/>
      <c r="AA61" s="4"/>
      <c r="AB61" s="4"/>
      <c r="AC61" s="4"/>
    </row>
    <row r="62" spans="1:29" ht="18" customHeight="1" x14ac:dyDescent="0.4">
      <c r="A62" s="308" t="s">
        <v>2</v>
      </c>
      <c r="B62" s="308"/>
      <c r="C62" s="313"/>
      <c r="D62" s="314"/>
      <c r="E62" s="314"/>
      <c r="F62" s="314"/>
      <c r="G62" s="314"/>
      <c r="H62" s="314"/>
      <c r="I62" s="314"/>
      <c r="J62" s="314"/>
      <c r="K62" s="315"/>
      <c r="L62" s="2" t="str">
        <f t="shared" si="4"/>
        <v/>
      </c>
      <c r="M62" s="4"/>
      <c r="N62" s="4"/>
      <c r="O62" s="3">
        <v>1</v>
      </c>
      <c r="P62" s="1"/>
      <c r="Q62" s="1"/>
      <c r="R62" s="4"/>
      <c r="S62" s="4"/>
      <c r="T62" s="4"/>
      <c r="U62" s="4"/>
      <c r="V62" s="4"/>
      <c r="W62" s="4"/>
      <c r="X62" s="4"/>
      <c r="Y62" s="4"/>
      <c r="Z62" s="4"/>
      <c r="AA62" s="4"/>
      <c r="AB62" s="4"/>
      <c r="AC62" s="4"/>
    </row>
    <row r="63" spans="1:29" ht="18" customHeight="1" x14ac:dyDescent="0.4">
      <c r="A63" s="308" t="s">
        <v>22</v>
      </c>
      <c r="B63" s="308"/>
      <c r="C63" s="40"/>
      <c r="D63" s="34"/>
      <c r="E63" s="34"/>
      <c r="F63" s="39"/>
      <c r="G63" s="39"/>
      <c r="H63" s="39"/>
      <c r="I63" s="39"/>
      <c r="J63" s="39"/>
      <c r="K63" s="41"/>
      <c r="L63" s="2" t="str">
        <f t="shared" si="4"/>
        <v>←選択してください。</v>
      </c>
      <c r="M63" s="4" t="s">
        <v>159</v>
      </c>
      <c r="N63" s="4"/>
      <c r="O63" s="3">
        <v>1</v>
      </c>
      <c r="P63" s="4"/>
      <c r="Q63" s="4"/>
      <c r="R63" s="4"/>
      <c r="S63" s="4"/>
      <c r="T63" s="4"/>
      <c r="U63" s="4"/>
      <c r="V63" s="4"/>
      <c r="W63" s="4"/>
      <c r="X63" s="4"/>
      <c r="Y63" s="4"/>
      <c r="Z63" s="4"/>
      <c r="AA63" s="4"/>
      <c r="AB63" s="4"/>
      <c r="AC63" s="4"/>
    </row>
    <row r="64" spans="1:29" ht="18" customHeight="1" x14ac:dyDescent="0.4">
      <c r="A64" s="327" t="s">
        <v>149</v>
      </c>
      <c r="B64" s="328"/>
      <c r="C64" s="42"/>
      <c r="D64" s="355" t="s">
        <v>150</v>
      </c>
      <c r="E64" s="356"/>
      <c r="F64" s="29"/>
      <c r="G64" s="1"/>
      <c r="H64" s="1"/>
      <c r="I64" s="1"/>
      <c r="J64" s="1"/>
      <c r="K64" s="1"/>
      <c r="L64" s="2" t="str">
        <f t="shared" si="4"/>
        <v/>
      </c>
      <c r="M64" s="4"/>
      <c r="N64" s="4"/>
      <c r="O64" s="3">
        <v>1</v>
      </c>
      <c r="P64" s="62"/>
      <c r="Q64" s="62"/>
      <c r="R64" s="62"/>
      <c r="S64" s="62"/>
      <c r="T64" s="62"/>
      <c r="U64" s="62"/>
      <c r="V64" s="62"/>
      <c r="W64" s="62"/>
      <c r="X64" s="62"/>
      <c r="Y64" s="62"/>
      <c r="Z64" s="62"/>
      <c r="AA64" s="62"/>
      <c r="AB64" s="62"/>
      <c r="AC64" s="62"/>
    </row>
    <row r="65" spans="1:29" ht="18" customHeight="1" x14ac:dyDescent="0.4">
      <c r="A65" s="308" t="s">
        <v>151</v>
      </c>
      <c r="B65" s="308"/>
      <c r="C65" s="313"/>
      <c r="D65" s="314"/>
      <c r="E65" s="314"/>
      <c r="F65" s="314"/>
      <c r="G65" s="314"/>
      <c r="H65" s="314"/>
      <c r="I65" s="314"/>
      <c r="J65" s="314"/>
      <c r="K65" s="315"/>
      <c r="L65" s="2" t="str">
        <f t="shared" si="4"/>
        <v/>
      </c>
      <c r="M65" s="4" t="str">
        <f>IF(LEN(C65)&gt;17,"←文字数が多すぎます。","")</f>
        <v/>
      </c>
      <c r="N65" s="4"/>
      <c r="O65" s="3"/>
      <c r="P65" s="62"/>
      <c r="Q65" s="62"/>
      <c r="R65" s="62"/>
      <c r="S65" s="62"/>
      <c r="T65" s="62"/>
      <c r="U65" s="62"/>
      <c r="V65" s="62"/>
      <c r="W65" s="62"/>
      <c r="X65" s="62"/>
      <c r="Y65" s="62"/>
      <c r="Z65" s="62"/>
      <c r="AA65" s="62"/>
      <c r="AB65" s="62"/>
      <c r="AC65" s="62"/>
    </row>
    <row r="66" spans="1:29" ht="18" customHeight="1" x14ac:dyDescent="0.4">
      <c r="A66" s="308" t="s">
        <v>152</v>
      </c>
      <c r="B66" s="308"/>
      <c r="C66" s="313"/>
      <c r="D66" s="314"/>
      <c r="E66" s="314"/>
      <c r="F66" s="314"/>
      <c r="G66" s="314"/>
      <c r="H66" s="314"/>
      <c r="I66" s="314"/>
      <c r="J66" s="314"/>
      <c r="K66" s="315"/>
      <c r="L66" s="2" t="str">
        <f t="shared" si="4"/>
        <v/>
      </c>
      <c r="M66" s="4" t="str">
        <f>IF(LEN(C66)&gt;9,"←文字数が多すぎます。","")</f>
        <v/>
      </c>
      <c r="N66" s="4"/>
      <c r="O66" s="3"/>
      <c r="P66" s="62"/>
      <c r="Q66" s="62"/>
      <c r="R66" s="62"/>
      <c r="S66" s="62"/>
      <c r="T66" s="62"/>
      <c r="U66" s="62"/>
      <c r="V66" s="62"/>
      <c r="W66" s="62"/>
      <c r="X66" s="62"/>
      <c r="Y66" s="62"/>
      <c r="Z66" s="62"/>
      <c r="AA66" s="62"/>
      <c r="AB66" s="62"/>
      <c r="AC66" s="62"/>
    </row>
    <row r="67" spans="1:29" ht="18" customHeight="1" x14ac:dyDescent="0.4">
      <c r="A67" s="308" t="s">
        <v>153</v>
      </c>
      <c r="B67" s="308"/>
      <c r="C67" s="57"/>
      <c r="D67" s="2"/>
      <c r="E67" s="2"/>
      <c r="F67" s="2"/>
      <c r="G67" s="2"/>
      <c r="H67" s="2"/>
      <c r="I67" s="2"/>
      <c r="J67" s="2"/>
      <c r="K67" s="2"/>
      <c r="L67" s="2"/>
      <c r="M67" s="4"/>
      <c r="N67" s="3"/>
      <c r="O67" s="3"/>
      <c r="P67" s="62"/>
      <c r="Q67" s="62"/>
      <c r="R67" s="62"/>
      <c r="S67" s="62"/>
      <c r="T67" s="62"/>
      <c r="U67" s="62"/>
      <c r="V67" s="62"/>
      <c r="W67" s="62"/>
      <c r="X67" s="62"/>
      <c r="Y67" s="62"/>
      <c r="Z67" s="62"/>
      <c r="AA67" s="62"/>
      <c r="AB67" s="62"/>
      <c r="AC67" s="62"/>
    </row>
    <row r="68" spans="1:29" ht="18.75" hidden="1" x14ac:dyDescent="0.4">
      <c r="A68" s="1"/>
      <c r="B68" s="1"/>
      <c r="C68" s="1"/>
      <c r="D68" s="1"/>
      <c r="E68" s="1"/>
      <c r="F68" s="1"/>
      <c r="G68" s="1"/>
      <c r="H68" s="1"/>
      <c r="I68" s="1"/>
      <c r="J68" s="1"/>
      <c r="K68" s="1"/>
      <c r="L68" s="2"/>
      <c r="M68" s="4"/>
      <c r="N68" s="4"/>
      <c r="O68" s="3"/>
    </row>
    <row r="69" spans="1:29" ht="18.75" hidden="1" x14ac:dyDescent="0.4">
      <c r="P69" s="6" t="str">
        <f>IF(O63=10,AC14,IF(O63=11,AC15,IF(O63=12,AC16,P59)))</f>
        <v/>
      </c>
      <c r="Q69" s="6" t="str">
        <f>IF(O63=10,"01",IF(O63=11,"02",IF(O63=12,"09",Q59)))</f>
        <v/>
      </c>
    </row>
    <row r="70" spans="1:29" ht="18.75" hidden="1" x14ac:dyDescent="0.4"/>
    <row r="71" spans="1:29" ht="18.75" hidden="1" x14ac:dyDescent="0.4"/>
    <row r="72" spans="1:29" ht="18.75" hidden="1" x14ac:dyDescent="0.4"/>
    <row r="73" spans="1:29" ht="18.75" hidden="1" x14ac:dyDescent="0.4"/>
    <row r="74" spans="1:29" ht="18.75" hidden="1" x14ac:dyDescent="0.4"/>
    <row r="75" spans="1:29" ht="18.75" hidden="1" x14ac:dyDescent="0.4"/>
    <row r="76" spans="1:29" ht="18.75" hidden="1" x14ac:dyDescent="0.4"/>
    <row r="77" spans="1:29" ht="18.75" hidden="1" x14ac:dyDescent="0.4"/>
    <row r="78" spans="1:29" ht="18.75" hidden="1" x14ac:dyDescent="0.4"/>
    <row r="79" spans="1:29" ht="18.75" hidden="1" x14ac:dyDescent="0.4"/>
    <row r="80" spans="1:29" ht="18.75" hidden="1" x14ac:dyDescent="0.4"/>
    <row r="81" ht="18.75" hidden="1" x14ac:dyDescent="0.4"/>
    <row r="82" ht="18.75" hidden="1" x14ac:dyDescent="0.4"/>
    <row r="83" ht="18.75" hidden="1" x14ac:dyDescent="0.4"/>
    <row r="84" ht="18.75" hidden="1" x14ac:dyDescent="0.4"/>
    <row r="85" ht="18.75" hidden="1" x14ac:dyDescent="0.4"/>
    <row r="86" ht="13.5" hidden="1" customHeight="1" x14ac:dyDescent="0.4"/>
    <row r="87" ht="18.75" hidden="1" x14ac:dyDescent="0.4"/>
    <row r="88" ht="18.75" hidden="1" x14ac:dyDescent="0.4"/>
    <row r="89" ht="18.75" hidden="1" x14ac:dyDescent="0.4"/>
    <row r="90" ht="18.75" hidden="1" x14ac:dyDescent="0.4"/>
    <row r="91" ht="18.75" hidden="1" x14ac:dyDescent="0.4"/>
  </sheetData>
  <mergeCells count="115">
    <mergeCell ref="A67:B67"/>
    <mergeCell ref="A63:B63"/>
    <mergeCell ref="A64:B64"/>
    <mergeCell ref="D64:E64"/>
    <mergeCell ref="A65:B65"/>
    <mergeCell ref="C65:K65"/>
    <mergeCell ref="A66:B66"/>
    <mergeCell ref="C66:K66"/>
    <mergeCell ref="A60:B60"/>
    <mergeCell ref="C60:D60"/>
    <mergeCell ref="E60:F60"/>
    <mergeCell ref="G60:K60"/>
    <mergeCell ref="A61:B61"/>
    <mergeCell ref="A62:B62"/>
    <mergeCell ref="C62:K62"/>
    <mergeCell ref="A58:B58"/>
    <mergeCell ref="D58:E58"/>
    <mergeCell ref="P58:Q58"/>
    <mergeCell ref="A59:B59"/>
    <mergeCell ref="C59:D59"/>
    <mergeCell ref="E59:F59"/>
    <mergeCell ref="G59:K59"/>
    <mergeCell ref="B53:B57"/>
    <mergeCell ref="D55:G55"/>
    <mergeCell ref="P55:Q55"/>
    <mergeCell ref="C56:D56"/>
    <mergeCell ref="E56:K56"/>
    <mergeCell ref="C57:D57"/>
    <mergeCell ref="E57:K57"/>
    <mergeCell ref="B49:B52"/>
    <mergeCell ref="D50:G50"/>
    <mergeCell ref="C51:D51"/>
    <mergeCell ref="E51:K51"/>
    <mergeCell ref="C52:D52"/>
    <mergeCell ref="E52:K52"/>
    <mergeCell ref="A45:A57"/>
    <mergeCell ref="B45:B46"/>
    <mergeCell ref="C46:D46"/>
    <mergeCell ref="E46:F46"/>
    <mergeCell ref="G46:K46"/>
    <mergeCell ref="P46:Q46"/>
    <mergeCell ref="B47:B48"/>
    <mergeCell ref="C48:D48"/>
    <mergeCell ref="E48:F48"/>
    <mergeCell ref="G48:K48"/>
    <mergeCell ref="A39:A40"/>
    <mergeCell ref="D40:E40"/>
    <mergeCell ref="A41:A42"/>
    <mergeCell ref="D42:E42"/>
    <mergeCell ref="A43:A44"/>
    <mergeCell ref="D44:E44"/>
    <mergeCell ref="A36:B36"/>
    <mergeCell ref="E36:G36"/>
    <mergeCell ref="H36:I36"/>
    <mergeCell ref="A37:B37"/>
    <mergeCell ref="P37:Q37"/>
    <mergeCell ref="A38:B38"/>
    <mergeCell ref="G38:K38"/>
    <mergeCell ref="A32:B32"/>
    <mergeCell ref="E32:F32"/>
    <mergeCell ref="I32:J32"/>
    <mergeCell ref="A33:B33"/>
    <mergeCell ref="A34:B34"/>
    <mergeCell ref="A35:B35"/>
    <mergeCell ref="C35:K35"/>
    <mergeCell ref="A29:A30"/>
    <mergeCell ref="C29:K29"/>
    <mergeCell ref="E30:F30"/>
    <mergeCell ref="H30:I30"/>
    <mergeCell ref="A31:B31"/>
    <mergeCell ref="C31:I31"/>
    <mergeCell ref="A24:A25"/>
    <mergeCell ref="C24:K24"/>
    <mergeCell ref="C25:K25"/>
    <mergeCell ref="A26:A28"/>
    <mergeCell ref="C26:F26"/>
    <mergeCell ref="C27:K27"/>
    <mergeCell ref="E28:F28"/>
    <mergeCell ref="H28:I28"/>
    <mergeCell ref="A20:A22"/>
    <mergeCell ref="C20:K20"/>
    <mergeCell ref="C21:K21"/>
    <mergeCell ref="E22:F22"/>
    <mergeCell ref="H22:I22"/>
    <mergeCell ref="A23:B23"/>
    <mergeCell ref="A15:A19"/>
    <mergeCell ref="C15:K15"/>
    <mergeCell ref="C16:K16"/>
    <mergeCell ref="E17:F17"/>
    <mergeCell ref="C18:K18"/>
    <mergeCell ref="E19:F19"/>
    <mergeCell ref="H19:I19"/>
    <mergeCell ref="A13:A14"/>
    <mergeCell ref="E13:F13"/>
    <mergeCell ref="H13:I13"/>
    <mergeCell ref="E14:F14"/>
    <mergeCell ref="H14:I14"/>
    <mergeCell ref="A6:B6"/>
    <mergeCell ref="E6:F6"/>
    <mergeCell ref="I6:J6"/>
    <mergeCell ref="A7:A10"/>
    <mergeCell ref="C7:K7"/>
    <mergeCell ref="C8:K8"/>
    <mergeCell ref="C9:K9"/>
    <mergeCell ref="C10:K10"/>
    <mergeCell ref="O3:U3"/>
    <mergeCell ref="AB3:AC3"/>
    <mergeCell ref="A4:B4"/>
    <mergeCell ref="C4:J4"/>
    <mergeCell ref="V4:AA4"/>
    <mergeCell ref="A5:B5"/>
    <mergeCell ref="C5:K5"/>
    <mergeCell ref="A11:A12"/>
    <mergeCell ref="C11:F11"/>
    <mergeCell ref="C12:K12"/>
  </mergeCells>
  <phoneticPr fontId="1"/>
  <conditionalFormatting sqref="A3:K3">
    <cfRule type="expression" dxfId="0" priority="1" stopIfTrue="1">
      <formula>$L$3=""</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Fill="0" autoLine="0" autoPict="0">
                <anchor moveWithCells="1">
                  <from>
                    <xdr:col>2</xdr:col>
                    <xdr:colOff>28575</xdr:colOff>
                    <xdr:row>22</xdr:row>
                    <xdr:rowOff>19050</xdr:rowOff>
                  </from>
                  <to>
                    <xdr:col>10</xdr:col>
                    <xdr:colOff>266700</xdr:colOff>
                    <xdr:row>22</xdr:row>
                    <xdr:rowOff>209550</xdr:rowOff>
                  </to>
                </anchor>
              </controlPr>
            </control>
          </mc:Choice>
        </mc:AlternateContent>
        <mc:AlternateContent xmlns:mc="http://schemas.openxmlformats.org/markup-compatibility/2006">
          <mc:Choice Requires="x14">
            <control shapeId="6146" r:id="rId5" name="Drop Down 2">
              <controlPr defaultSize="0" autoFill="0" autoLine="0" autoPict="0">
                <anchor moveWithCells="1">
                  <from>
                    <xdr:col>2</xdr:col>
                    <xdr:colOff>28575</xdr:colOff>
                    <xdr:row>32</xdr:row>
                    <xdr:rowOff>19050</xdr:rowOff>
                  </from>
                  <to>
                    <xdr:col>10</xdr:col>
                    <xdr:colOff>266700</xdr:colOff>
                    <xdr:row>32</xdr:row>
                    <xdr:rowOff>209550</xdr:rowOff>
                  </to>
                </anchor>
              </controlPr>
            </control>
          </mc:Choice>
        </mc:AlternateContent>
        <mc:AlternateContent xmlns:mc="http://schemas.openxmlformats.org/markup-compatibility/2006">
          <mc:Choice Requires="x14">
            <control shapeId="6147" r:id="rId6" name="Drop Down 3">
              <controlPr defaultSize="0" autoFill="0" autoLine="0" autoPict="0">
                <anchor moveWithCells="1">
                  <from>
                    <xdr:col>2</xdr:col>
                    <xdr:colOff>28575</xdr:colOff>
                    <xdr:row>33</xdr:row>
                    <xdr:rowOff>19050</xdr:rowOff>
                  </from>
                  <to>
                    <xdr:col>10</xdr:col>
                    <xdr:colOff>266700</xdr:colOff>
                    <xdr:row>33</xdr:row>
                    <xdr:rowOff>209550</xdr:rowOff>
                  </to>
                </anchor>
              </controlPr>
            </control>
          </mc:Choice>
        </mc:AlternateContent>
        <mc:AlternateContent xmlns:mc="http://schemas.openxmlformats.org/markup-compatibility/2006">
          <mc:Choice Requires="x14">
            <control shapeId="6148" r:id="rId7" name="Drop Down 4">
              <controlPr defaultSize="0" autoFill="0" autoLine="0" autoPict="0">
                <anchor moveWithCells="1">
                  <from>
                    <xdr:col>2</xdr:col>
                    <xdr:colOff>28575</xdr:colOff>
                    <xdr:row>35</xdr:row>
                    <xdr:rowOff>19050</xdr:rowOff>
                  </from>
                  <to>
                    <xdr:col>3</xdr:col>
                    <xdr:colOff>85725</xdr:colOff>
                    <xdr:row>35</xdr:row>
                    <xdr:rowOff>209550</xdr:rowOff>
                  </to>
                </anchor>
              </controlPr>
            </control>
          </mc:Choice>
        </mc:AlternateContent>
        <mc:AlternateContent xmlns:mc="http://schemas.openxmlformats.org/markup-compatibility/2006">
          <mc:Choice Requires="x14">
            <control shapeId="6151" r:id="rId8" name="Drop Down 7">
              <controlPr defaultSize="0" autoFill="0" autoLine="0" autoPict="0">
                <anchor moveWithCells="1">
                  <from>
                    <xdr:col>2</xdr:col>
                    <xdr:colOff>28575</xdr:colOff>
                    <xdr:row>36</xdr:row>
                    <xdr:rowOff>19050</xdr:rowOff>
                  </from>
                  <to>
                    <xdr:col>10</xdr:col>
                    <xdr:colOff>266700</xdr:colOff>
                    <xdr:row>36</xdr:row>
                    <xdr:rowOff>209550</xdr:rowOff>
                  </to>
                </anchor>
              </controlPr>
            </control>
          </mc:Choice>
        </mc:AlternateContent>
        <mc:AlternateContent xmlns:mc="http://schemas.openxmlformats.org/markup-compatibility/2006">
          <mc:Choice Requires="x14">
            <control shapeId="6152" r:id="rId9" name="Drop Down 8">
              <controlPr defaultSize="0" autoFill="0" autoLine="0" autoPict="0">
                <anchor moveWithCells="1">
                  <from>
                    <xdr:col>2</xdr:col>
                    <xdr:colOff>28575</xdr:colOff>
                    <xdr:row>38</xdr:row>
                    <xdr:rowOff>19050</xdr:rowOff>
                  </from>
                  <to>
                    <xdr:col>8</xdr:col>
                    <xdr:colOff>9525</xdr:colOff>
                    <xdr:row>38</xdr:row>
                    <xdr:rowOff>209550</xdr:rowOff>
                  </to>
                </anchor>
              </controlPr>
            </control>
          </mc:Choice>
        </mc:AlternateContent>
        <mc:AlternateContent xmlns:mc="http://schemas.openxmlformats.org/markup-compatibility/2006">
          <mc:Choice Requires="x14">
            <control shapeId="6153" r:id="rId10" name="Drop Down 9">
              <controlPr defaultSize="0" autoFill="0" autoLine="0" autoPict="0">
                <anchor moveWithCells="1">
                  <from>
                    <xdr:col>2</xdr:col>
                    <xdr:colOff>28575</xdr:colOff>
                    <xdr:row>40</xdr:row>
                    <xdr:rowOff>19050</xdr:rowOff>
                  </from>
                  <to>
                    <xdr:col>8</xdr:col>
                    <xdr:colOff>9525</xdr:colOff>
                    <xdr:row>40</xdr:row>
                    <xdr:rowOff>209550</xdr:rowOff>
                  </to>
                </anchor>
              </controlPr>
            </control>
          </mc:Choice>
        </mc:AlternateContent>
        <mc:AlternateContent xmlns:mc="http://schemas.openxmlformats.org/markup-compatibility/2006">
          <mc:Choice Requires="x14">
            <control shapeId="6154" r:id="rId11" name="Drop Down 10">
              <controlPr defaultSize="0" autoFill="0" autoLine="0" autoPict="0">
                <anchor moveWithCells="1">
                  <from>
                    <xdr:col>2</xdr:col>
                    <xdr:colOff>28575</xdr:colOff>
                    <xdr:row>42</xdr:row>
                    <xdr:rowOff>19050</xdr:rowOff>
                  </from>
                  <to>
                    <xdr:col>8</xdr:col>
                    <xdr:colOff>9525</xdr:colOff>
                    <xdr:row>42</xdr:row>
                    <xdr:rowOff>209550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5</xdr:col>
                    <xdr:colOff>9525</xdr:colOff>
                    <xdr:row>37</xdr:row>
                    <xdr:rowOff>19050</xdr:rowOff>
                  </from>
                  <to>
                    <xdr:col>6</xdr:col>
                    <xdr:colOff>57150</xdr:colOff>
                    <xdr:row>37</xdr:row>
                    <xdr:rowOff>219075</xdr:rowOff>
                  </to>
                </anchor>
              </controlPr>
            </control>
          </mc:Choice>
        </mc:AlternateContent>
        <mc:AlternateContent xmlns:mc="http://schemas.openxmlformats.org/markup-compatibility/2006">
          <mc:Choice Requires="x14">
            <control shapeId="6156" r:id="rId13" name="Drop Down 12">
              <controlPr defaultSize="0" autoFill="0" autoLine="0" autoPict="0">
                <anchor moveWithCells="1">
                  <from>
                    <xdr:col>2</xdr:col>
                    <xdr:colOff>28575</xdr:colOff>
                    <xdr:row>60</xdr:row>
                    <xdr:rowOff>19050</xdr:rowOff>
                  </from>
                  <to>
                    <xdr:col>8</xdr:col>
                    <xdr:colOff>66675</xdr:colOff>
                    <xdr:row>60</xdr:row>
                    <xdr:rowOff>209550</xdr:rowOff>
                  </to>
                </anchor>
              </controlPr>
            </control>
          </mc:Choice>
        </mc:AlternateContent>
        <mc:AlternateContent xmlns:mc="http://schemas.openxmlformats.org/markup-compatibility/2006">
          <mc:Choice Requires="x14">
            <control shapeId="6157" r:id="rId14" name="Drop Down 13">
              <controlPr defaultSize="0" autoFill="0" autoLine="0" autoPict="0">
                <anchor moveWithCells="1">
                  <from>
                    <xdr:col>2</xdr:col>
                    <xdr:colOff>28575</xdr:colOff>
                    <xdr:row>62</xdr:row>
                    <xdr:rowOff>19050</xdr:rowOff>
                  </from>
                  <to>
                    <xdr:col>8</xdr:col>
                    <xdr:colOff>66675</xdr:colOff>
                    <xdr:row>62</xdr:row>
                    <xdr:rowOff>209550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2</xdr:col>
                    <xdr:colOff>76200</xdr:colOff>
                    <xdr:row>66</xdr:row>
                    <xdr:rowOff>9525</xdr:rowOff>
                  </from>
                  <to>
                    <xdr:col>2</xdr:col>
                    <xdr:colOff>371475</xdr:colOff>
                    <xdr:row>91</xdr:row>
                    <xdr:rowOff>0</xdr:rowOff>
                  </to>
                </anchor>
              </controlPr>
            </control>
          </mc:Choice>
        </mc:AlternateContent>
        <mc:AlternateContent xmlns:mc="http://schemas.openxmlformats.org/markup-compatibility/2006">
          <mc:Choice Requires="x14">
            <control shapeId="6159" r:id="rId16" name="Drop Down 15">
              <controlPr defaultSize="0" autoFill="0" autoLine="0" autoPict="0">
                <anchor moveWithCells="1">
                  <from>
                    <xdr:col>2</xdr:col>
                    <xdr:colOff>19050</xdr:colOff>
                    <xdr:row>52</xdr:row>
                    <xdr:rowOff>28575</xdr:rowOff>
                  </from>
                  <to>
                    <xdr:col>8</xdr:col>
                    <xdr:colOff>0</xdr:colOff>
                    <xdr:row>52</xdr:row>
                    <xdr:rowOff>219075</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2</xdr:col>
                    <xdr:colOff>47625</xdr:colOff>
                    <xdr:row>66</xdr:row>
                    <xdr:rowOff>19050</xdr:rowOff>
                  </from>
                  <to>
                    <xdr:col>2</xdr:col>
                    <xdr:colOff>342900</xdr:colOff>
                    <xdr:row>66</xdr:row>
                    <xdr:rowOff>219075</xdr:rowOff>
                  </to>
                </anchor>
              </controlPr>
            </control>
          </mc:Choice>
        </mc:AlternateContent>
        <mc:AlternateContent xmlns:mc="http://schemas.openxmlformats.org/markup-compatibility/2006">
          <mc:Choice Requires="x14">
            <control shapeId="6161" r:id="rId18" name="Drop Down 17">
              <controlPr defaultSize="0" autoFill="0" autoLine="0" autoPict="0">
                <anchor moveWithCells="1">
                  <from>
                    <xdr:col>2</xdr:col>
                    <xdr:colOff>38100</xdr:colOff>
                    <xdr:row>30</xdr:row>
                    <xdr:rowOff>19050</xdr:rowOff>
                  </from>
                  <to>
                    <xdr:col>10</xdr:col>
                    <xdr:colOff>266700</xdr:colOff>
                    <xdr:row>30</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8074736C87FB409A2326541847E37A" ma:contentTypeVersion="0" ma:contentTypeDescription="新しいドキュメントを作成します。" ma:contentTypeScope="" ma:versionID="6a391e798d4e74e85d78cff5902aa4cf">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083A8-CDD8-4111-AA46-7DD574E26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7010F42-2101-49CF-8843-84A387C48389}">
  <ds:schemaRefs>
    <ds:schemaRef ds:uri="http://purl.org/dc/terms/"/>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7873F1F2-E611-4EA0-80C9-F760785FC5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出力用</vt:lpstr>
      <vt:lpstr>Sheet1</vt:lpstr>
      <vt:lpstr>出力用!Print_Area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業務用電化システム契約適用（変更）申込書</dc:title>
  <dc:creator>北海道電力株式会社</dc:creator>
  <cp:lastPrinted>2020-02-05T02:00:06Z</cp:lastPrinted>
  <dcterms:created xsi:type="dcterms:W3CDTF">2019-01-15T05:29:36Z</dcterms:created>
  <dcterms:modified xsi:type="dcterms:W3CDTF">2020-02-10T00:17:09Z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0x010100808074736C87FB409A2326541847E37A</vt:lpwstr>
  </property>
</Properties>
</file>