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gfiles.hepco.co.jp\1LOC\6047000_託送サービスC\Kyoyu\02庶務\ホームページ\広報部へインバラ速報・確報依頼（作業依頼連絡票）\電設帳票差し替え（20200608）\"/>
    </mc:Choice>
  </mc:AlternateContent>
  <bookViews>
    <workbookView xWindow="9000" yWindow="-75" windowWidth="9495" windowHeight="9855" tabRatio="794"/>
  </bookViews>
  <sheets>
    <sheet name="申込書" sheetId="120" r:id="rId1"/>
    <sheet name="別紙" sheetId="121" r:id="rId2"/>
    <sheet name="別紙(連記式)" sheetId="122" r:id="rId3"/>
    <sheet name="申込記入例" sheetId="99" state="hidden" r:id="rId4"/>
    <sheet name="別紙記入例" sheetId="100" state="hidden" r:id="rId5"/>
    <sheet name="別紙(個別)-2" sheetId="69" state="hidden" r:id="rId6"/>
    <sheet name="別紙(個別)-3" sheetId="70" state="hidden" r:id="rId7"/>
    <sheet name="別紙(個別)-4" sheetId="71" state="hidden" r:id="rId8"/>
    <sheet name="別紙(個別)-5" sheetId="72" state="hidden" r:id="rId9"/>
    <sheet name="別紙(個別)-6" sheetId="73" state="hidden" r:id="rId10"/>
    <sheet name="別紙(個別)-7" sheetId="74" state="hidden" r:id="rId11"/>
    <sheet name="別紙(個別)-8" sheetId="75" state="hidden" r:id="rId12"/>
    <sheet name="別紙(個別)-9" sheetId="76" state="hidden" r:id="rId13"/>
    <sheet name="別紙(個別)-10" sheetId="77" state="hidden" r:id="rId14"/>
    <sheet name="別紙(個別)-11" sheetId="78" state="hidden" r:id="rId15"/>
    <sheet name="別紙(個別)-12" sheetId="79" state="hidden" r:id="rId16"/>
    <sheet name="別紙(個別)-13" sheetId="80" state="hidden" r:id="rId17"/>
    <sheet name="別紙(個別)-14" sheetId="81" state="hidden" r:id="rId18"/>
    <sheet name="別紙(個別)-15" sheetId="82" state="hidden" r:id="rId19"/>
    <sheet name="別紙(個別)-16" sheetId="83" state="hidden" r:id="rId20"/>
    <sheet name="別紙(個別)-17" sheetId="84" state="hidden" r:id="rId21"/>
    <sheet name="別紙(個別)-18" sheetId="85" state="hidden" r:id="rId22"/>
    <sheet name="別紙(個別)-19" sheetId="86" state="hidden" r:id="rId23"/>
    <sheet name="別紙(個別)-20" sheetId="87" state="hidden" r:id="rId24"/>
    <sheet name="別紙(個別)-21" sheetId="88" state="hidden" r:id="rId25"/>
    <sheet name="別紙(個別)-22" sheetId="89" state="hidden" r:id="rId26"/>
    <sheet name="別紙(個別)-23" sheetId="90" state="hidden" r:id="rId27"/>
    <sheet name="別紙(個別)-24" sheetId="91" state="hidden" r:id="rId28"/>
    <sheet name="別紙(個別)-25" sheetId="92" state="hidden" r:id="rId29"/>
    <sheet name="別紙(個別)-26" sheetId="93" state="hidden" r:id="rId30"/>
    <sheet name="別紙(個別)-27" sheetId="94" state="hidden" r:id="rId31"/>
    <sheet name="別紙(個別)-28" sheetId="95" state="hidden" r:id="rId32"/>
    <sheet name="別紙(個別)-29" sheetId="96" state="hidden" r:id="rId33"/>
    <sheet name="別紙(個別)-30" sheetId="97" state="hidden" r:id="rId34"/>
  </sheets>
  <definedNames>
    <definedName name="Data" localSheetId="2">'別紙(連記式)'!$A$6:$AH$35</definedName>
    <definedName name="Data">#REF!</definedName>
    <definedName name="HTML_CodePage" hidden="1">932</definedName>
    <definedName name="HTML_CON" localSheetId="1" hidden="1">{"'（４）'!$A$1:$I$53"}</definedName>
    <definedName name="HTML_CON" localSheetId="2" hidden="1">{"'（４）'!$A$1:$I$53"}</definedName>
    <definedName name="HTML_CON" hidden="1">{"'（４）'!$A$1:$I$53"}</definedName>
    <definedName name="HTML_Control" localSheetId="1" hidden="1">{"'（４）'!$A$1:$I$53"}</definedName>
    <definedName name="HTML_Control" localSheetId="2"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申込書!$A$1:$J$38</definedName>
    <definedName name="_xlnm.Print_Area" localSheetId="1">別紙!$B$1:$AV$29</definedName>
    <definedName name="_xlnm.Print_Area" localSheetId="13">'別紙(個別)-10'!$B$2:$AV$43</definedName>
    <definedName name="_xlnm.Print_Area" localSheetId="14">'別紙(個別)-11'!$B$2:$AV$43</definedName>
    <definedName name="_xlnm.Print_Area" localSheetId="15">'別紙(個別)-12'!$B$2:$AV$43</definedName>
    <definedName name="_xlnm.Print_Area" localSheetId="16">'別紙(個別)-13'!$B$2:$AV$43</definedName>
    <definedName name="_xlnm.Print_Area" localSheetId="17">'別紙(個別)-14'!$B$2:$AV$43</definedName>
    <definedName name="_xlnm.Print_Area" localSheetId="18">'別紙(個別)-15'!$B$2:$AV$43</definedName>
    <definedName name="_xlnm.Print_Area" localSheetId="19">'別紙(個別)-16'!$B$2:$AV$43</definedName>
    <definedName name="_xlnm.Print_Area" localSheetId="20">'別紙(個別)-17'!$B$2:$AV$43</definedName>
    <definedName name="_xlnm.Print_Area" localSheetId="21">'別紙(個別)-18'!$B$2:$AV$43</definedName>
    <definedName name="_xlnm.Print_Area" localSheetId="22">'別紙(個別)-19'!$B$2:$AV$43</definedName>
    <definedName name="_xlnm.Print_Area" localSheetId="5">'別紙(個別)-2'!$B$2:$AV$43</definedName>
    <definedName name="_xlnm.Print_Area" localSheetId="23">'別紙(個別)-20'!$B$2:$AV$43</definedName>
    <definedName name="_xlnm.Print_Area" localSheetId="24">'別紙(個別)-21'!$B$2:$AV$43</definedName>
    <definedName name="_xlnm.Print_Area" localSheetId="25">'別紙(個別)-22'!$B$2:$AV$43</definedName>
    <definedName name="_xlnm.Print_Area" localSheetId="26">'別紙(個別)-23'!$B$2:$AV$43</definedName>
    <definedName name="_xlnm.Print_Area" localSheetId="27">'別紙(個別)-24'!$B$2:$AV$43</definedName>
    <definedName name="_xlnm.Print_Area" localSheetId="28">'別紙(個別)-25'!$B$2:$AV$43</definedName>
    <definedName name="_xlnm.Print_Area" localSheetId="29">'別紙(個別)-26'!$B$2:$AV$43</definedName>
    <definedName name="_xlnm.Print_Area" localSheetId="30">'別紙(個別)-27'!$B$2:$AV$43</definedName>
    <definedName name="_xlnm.Print_Area" localSheetId="31">'別紙(個別)-28'!$B$2:$AV$43</definedName>
    <definedName name="_xlnm.Print_Area" localSheetId="32">'別紙(個別)-29'!$B$2:$AV$43</definedName>
    <definedName name="_xlnm.Print_Area" localSheetId="6">'別紙(個別)-3'!$B$2:$AV$43</definedName>
    <definedName name="_xlnm.Print_Area" localSheetId="33">'別紙(個別)-30'!$B$2:$AV$43</definedName>
    <definedName name="_xlnm.Print_Area" localSheetId="7">'別紙(個別)-4'!$B$2:$AV$43</definedName>
    <definedName name="_xlnm.Print_Area" localSheetId="8">'別紙(個別)-5'!$B$2:$AV$43</definedName>
    <definedName name="_xlnm.Print_Area" localSheetId="9">'別紙(個別)-6'!$B$2:$AV$43</definedName>
    <definedName name="_xlnm.Print_Area" localSheetId="10">'別紙(個別)-7'!$B$2:$AV$43</definedName>
    <definedName name="_xlnm.Print_Area" localSheetId="11">'別紙(個別)-8'!$B$2:$AV$43</definedName>
    <definedName name="_xlnm.Print_Area" localSheetId="12">'別紙(個別)-9'!$B$2:$AV$43</definedName>
    <definedName name="_xlnm.Print_Area" localSheetId="2">'別紙(連記式)'!$A$1:$V$9</definedName>
    <definedName name="usernameTF">"usernameTF"</definedName>
    <definedName name="四電op_DB設計_属性情報_List" localSheetId="0">#REF!</definedName>
    <definedName name="四電op_DB設計_属性情報_List">#REF!</definedName>
    <definedName name="集約需要家ID">#REF!</definedName>
  </definedNames>
  <calcPr calcId="162913"/>
  <fileRecoveryPr autoRecover="0"/>
</workbook>
</file>

<file path=xl/calcChain.xml><?xml version="1.0" encoding="utf-8"?>
<calcChain xmlns="http://schemas.openxmlformats.org/spreadsheetml/2006/main">
  <c r="K2" i="122" l="1"/>
  <c r="L2" i="122"/>
  <c r="M2" i="122"/>
  <c r="N2" i="122"/>
  <c r="O2" i="122"/>
  <c r="P2" i="122"/>
  <c r="Q2" i="122"/>
  <c r="R2" i="122"/>
  <c r="S2" i="122"/>
  <c r="T2" i="122"/>
  <c r="U2" i="122"/>
  <c r="V2" i="122"/>
  <c r="W2" i="122"/>
  <c r="X2" i="122"/>
  <c r="Y2" i="122"/>
  <c r="Z2" i="122"/>
  <c r="AA2" i="122"/>
  <c r="AB2" i="122"/>
  <c r="AC2" i="122"/>
  <c r="AD2" i="122"/>
  <c r="AE2" i="122"/>
  <c r="AF2" i="122"/>
  <c r="AG2" i="122"/>
  <c r="AH2" i="122"/>
  <c r="AJ20" i="69"/>
  <c r="AJ20" i="70"/>
  <c r="AJ20" i="71"/>
  <c r="AJ20" i="72"/>
  <c r="AJ20" i="73"/>
  <c r="AJ20" i="74"/>
  <c r="AJ20" i="75"/>
  <c r="AJ20" i="76"/>
  <c r="AJ20" i="77"/>
  <c r="AJ20" i="78"/>
  <c r="AJ20" i="79"/>
  <c r="AJ20" i="80"/>
  <c r="AJ20" i="81"/>
  <c r="AJ20" i="82"/>
  <c r="AJ20" i="83"/>
  <c r="AJ20" i="84"/>
  <c r="AJ20" i="85"/>
  <c r="AJ20" i="86"/>
  <c r="AJ20" i="87"/>
  <c r="AJ20" i="88"/>
  <c r="AJ20" i="89"/>
  <c r="AJ20" i="90"/>
  <c r="AJ20" i="91"/>
  <c r="AJ20" i="92"/>
  <c r="AJ20" i="93"/>
  <c r="AJ20" i="94"/>
  <c r="AJ20" i="95"/>
  <c r="AJ20" i="96"/>
  <c r="AJ20" i="97"/>
  <c r="O4" i="88"/>
  <c r="O6" i="88"/>
  <c r="O7" i="88"/>
  <c r="O9" i="88"/>
  <c r="O11" i="88"/>
  <c r="O13" i="88"/>
  <c r="S15" i="88"/>
  <c r="AJ15" i="88"/>
  <c r="S16" i="88"/>
  <c r="AJ16" i="88"/>
  <c r="T17" i="88"/>
  <c r="AK17" i="88"/>
  <c r="S18" i="88"/>
  <c r="AJ18" i="88"/>
  <c r="S19" i="88"/>
  <c r="AJ19" i="88"/>
  <c r="S20" i="88"/>
  <c r="S21" i="88"/>
  <c r="AJ21" i="88"/>
  <c r="S22" i="88"/>
  <c r="AJ22" i="88"/>
  <c r="S23" i="88"/>
  <c r="AJ23" i="88"/>
  <c r="S24" i="88"/>
  <c r="AJ24" i="88"/>
  <c r="S25" i="88"/>
  <c r="AJ25" i="88"/>
  <c r="S26" i="88"/>
  <c r="AJ26" i="88"/>
  <c r="S27" i="88"/>
  <c r="AJ27" i="88"/>
  <c r="S28" i="88"/>
  <c r="AJ28" i="88"/>
  <c r="S29" i="88"/>
  <c r="AJ29" i="88"/>
  <c r="S30" i="88"/>
  <c r="AJ30" i="88"/>
  <c r="O31" i="88"/>
  <c r="O32" i="88"/>
  <c r="W33" i="88"/>
  <c r="AN33" i="88"/>
  <c r="W34" i="88"/>
  <c r="W35" i="88"/>
  <c r="AN35" i="88"/>
  <c r="W36" i="88"/>
  <c r="O37" i="88"/>
  <c r="O4" i="89"/>
  <c r="O6" i="89"/>
  <c r="O7" i="89"/>
  <c r="O9" i="89"/>
  <c r="O11" i="89"/>
  <c r="O13" i="89"/>
  <c r="S15" i="89"/>
  <c r="AJ15" i="89"/>
  <c r="S16" i="89"/>
  <c r="AJ16" i="89"/>
  <c r="T17" i="89"/>
  <c r="AK17" i="89"/>
  <c r="S18" i="89"/>
  <c r="AJ18" i="89"/>
  <c r="S19" i="89"/>
  <c r="AJ19" i="89"/>
  <c r="S20" i="89"/>
  <c r="S21" i="89"/>
  <c r="AJ21" i="89"/>
  <c r="S22" i="89"/>
  <c r="AJ22" i="89"/>
  <c r="S23" i="89"/>
  <c r="AJ23" i="89"/>
  <c r="S24" i="89"/>
  <c r="AJ24" i="89"/>
  <c r="S25" i="89"/>
  <c r="AJ25" i="89"/>
  <c r="S26" i="89"/>
  <c r="AJ26" i="89"/>
  <c r="S27" i="89"/>
  <c r="AJ27" i="89"/>
  <c r="S28" i="89"/>
  <c r="AJ28" i="89"/>
  <c r="S29" i="89"/>
  <c r="AJ29" i="89"/>
  <c r="S30" i="89"/>
  <c r="AJ30" i="89"/>
  <c r="O31" i="89"/>
  <c r="O32" i="89"/>
  <c r="W33" i="89"/>
  <c r="AN33" i="89"/>
  <c r="W34" i="89"/>
  <c r="W35" i="89"/>
  <c r="AN35" i="89"/>
  <c r="W36" i="89"/>
  <c r="O37" i="89"/>
  <c r="O4" i="90"/>
  <c r="O6" i="90"/>
  <c r="O7" i="90"/>
  <c r="O9" i="90"/>
  <c r="O11" i="90"/>
  <c r="O13" i="90"/>
  <c r="S15" i="90"/>
  <c r="AJ15" i="90"/>
  <c r="S16" i="90"/>
  <c r="AJ16" i="90"/>
  <c r="T17" i="90"/>
  <c r="AK17" i="90"/>
  <c r="S18" i="90"/>
  <c r="AJ18" i="90"/>
  <c r="S19" i="90"/>
  <c r="AJ19" i="90"/>
  <c r="S20" i="90"/>
  <c r="S21" i="90"/>
  <c r="AJ21" i="90"/>
  <c r="S22" i="90"/>
  <c r="AJ22" i="90"/>
  <c r="S23" i="90"/>
  <c r="AJ23" i="90"/>
  <c r="S24" i="90"/>
  <c r="AJ24" i="90"/>
  <c r="S25" i="90"/>
  <c r="AJ25" i="90"/>
  <c r="S26" i="90"/>
  <c r="AJ26" i="90"/>
  <c r="S27" i="90"/>
  <c r="AJ27" i="90"/>
  <c r="S28" i="90"/>
  <c r="AJ28" i="90"/>
  <c r="S29" i="90"/>
  <c r="AJ29" i="90"/>
  <c r="S30" i="90"/>
  <c r="AJ30" i="90"/>
  <c r="O31" i="90"/>
  <c r="O32" i="90"/>
  <c r="W33" i="90"/>
  <c r="AN33" i="90"/>
  <c r="W34" i="90"/>
  <c r="W35" i="90"/>
  <c r="AN35" i="90"/>
  <c r="W36" i="90"/>
  <c r="O37" i="90"/>
  <c r="O4" i="91"/>
  <c r="O6" i="91"/>
  <c r="O7" i="91"/>
  <c r="O9" i="91"/>
  <c r="O11" i="91"/>
  <c r="O13" i="91"/>
  <c r="S15" i="91"/>
  <c r="AJ15" i="91"/>
  <c r="S16" i="91"/>
  <c r="AJ16" i="91"/>
  <c r="T17" i="91"/>
  <c r="AK17" i="91"/>
  <c r="S18" i="91"/>
  <c r="AJ18" i="91"/>
  <c r="S19" i="91"/>
  <c r="AJ19" i="91"/>
  <c r="S20" i="91"/>
  <c r="S21" i="91"/>
  <c r="AJ21" i="91"/>
  <c r="S22" i="91"/>
  <c r="AJ22" i="91"/>
  <c r="S23" i="91"/>
  <c r="AJ23" i="91"/>
  <c r="S24" i="91"/>
  <c r="AJ24" i="91"/>
  <c r="S25" i="91"/>
  <c r="AJ25" i="91"/>
  <c r="S26" i="91"/>
  <c r="AJ26" i="91"/>
  <c r="S27" i="91"/>
  <c r="AJ27" i="91"/>
  <c r="S28" i="91"/>
  <c r="AJ28" i="91"/>
  <c r="S29" i="91"/>
  <c r="AJ29" i="91"/>
  <c r="S30" i="91"/>
  <c r="AJ30" i="91"/>
  <c r="O31" i="91"/>
  <c r="O32" i="91"/>
  <c r="W33" i="91"/>
  <c r="AN33" i="91"/>
  <c r="W34" i="91"/>
  <c r="W35" i="91"/>
  <c r="AN35" i="91"/>
  <c r="W36" i="91"/>
  <c r="O37" i="91"/>
  <c r="O4" i="92"/>
  <c r="O6" i="92"/>
  <c r="O7" i="92"/>
  <c r="O9" i="92"/>
  <c r="O11" i="92"/>
  <c r="O13" i="92"/>
  <c r="S15" i="92"/>
  <c r="AJ15" i="92"/>
  <c r="S16" i="92"/>
  <c r="AJ16" i="92"/>
  <c r="T17" i="92"/>
  <c r="AK17" i="92"/>
  <c r="S18" i="92"/>
  <c r="AJ18" i="92"/>
  <c r="S19" i="92"/>
  <c r="AJ19" i="92"/>
  <c r="S20" i="92"/>
  <c r="S21" i="92"/>
  <c r="AJ21" i="92"/>
  <c r="S22" i="92"/>
  <c r="AJ22" i="92"/>
  <c r="S23" i="92"/>
  <c r="AJ23" i="92"/>
  <c r="S24" i="92"/>
  <c r="AJ24" i="92"/>
  <c r="S25" i="92"/>
  <c r="AJ25" i="92"/>
  <c r="S26" i="92"/>
  <c r="AJ26" i="92"/>
  <c r="S27" i="92"/>
  <c r="AJ27" i="92"/>
  <c r="S28" i="92"/>
  <c r="AJ28" i="92"/>
  <c r="S29" i="92"/>
  <c r="AJ29" i="92"/>
  <c r="S30" i="92"/>
  <c r="AJ30" i="92"/>
  <c r="O31" i="92"/>
  <c r="O32" i="92"/>
  <c r="W33" i="92"/>
  <c r="AN33" i="92"/>
  <c r="W34" i="92"/>
  <c r="W35" i="92"/>
  <c r="AN35" i="92"/>
  <c r="W36" i="92"/>
  <c r="O37" i="92"/>
  <c r="O4" i="93"/>
  <c r="O6" i="93"/>
  <c r="O7" i="93"/>
  <c r="O9" i="93"/>
  <c r="O11" i="93"/>
  <c r="O13" i="93"/>
  <c r="S15" i="93"/>
  <c r="AJ15" i="93"/>
  <c r="S16" i="93"/>
  <c r="AJ16" i="93"/>
  <c r="T17" i="93"/>
  <c r="AK17" i="93"/>
  <c r="S18" i="93"/>
  <c r="AJ18" i="93"/>
  <c r="S19" i="93"/>
  <c r="AJ19" i="93"/>
  <c r="S20" i="93"/>
  <c r="S21" i="93"/>
  <c r="AJ21" i="93"/>
  <c r="S22" i="93"/>
  <c r="AJ22" i="93"/>
  <c r="S23" i="93"/>
  <c r="AJ23" i="93"/>
  <c r="S24" i="93"/>
  <c r="AJ24" i="93"/>
  <c r="S25" i="93"/>
  <c r="AJ25" i="93"/>
  <c r="S26" i="93"/>
  <c r="AJ26" i="93"/>
  <c r="S27" i="93"/>
  <c r="AJ27" i="93"/>
  <c r="S28" i="93"/>
  <c r="AJ28" i="93"/>
  <c r="S29" i="93"/>
  <c r="AJ29" i="93"/>
  <c r="S30" i="93"/>
  <c r="AJ30" i="93"/>
  <c r="O31" i="93"/>
  <c r="O32" i="93"/>
  <c r="W33" i="93"/>
  <c r="AN33" i="93"/>
  <c r="W34" i="93"/>
  <c r="W35" i="93"/>
  <c r="AN35" i="93"/>
  <c r="W36" i="93"/>
  <c r="O37" i="93"/>
  <c r="O4" i="94"/>
  <c r="O6" i="94"/>
  <c r="O7" i="94"/>
  <c r="O9" i="94"/>
  <c r="O11" i="94"/>
  <c r="O13" i="94"/>
  <c r="S15" i="94"/>
  <c r="AJ15" i="94"/>
  <c r="S16" i="94"/>
  <c r="AJ16" i="94"/>
  <c r="T17" i="94"/>
  <c r="AK17" i="94"/>
  <c r="S18" i="94"/>
  <c r="AJ18" i="94"/>
  <c r="S19" i="94"/>
  <c r="AJ19" i="94"/>
  <c r="S20" i="94"/>
  <c r="S21" i="94"/>
  <c r="AJ21" i="94"/>
  <c r="S22" i="94"/>
  <c r="AJ22" i="94"/>
  <c r="S23" i="94"/>
  <c r="AJ23" i="94"/>
  <c r="S24" i="94"/>
  <c r="AJ24" i="94"/>
  <c r="S25" i="94"/>
  <c r="AJ25" i="94"/>
  <c r="S26" i="94"/>
  <c r="AJ26" i="94"/>
  <c r="S27" i="94"/>
  <c r="AJ27" i="94"/>
  <c r="S28" i="94"/>
  <c r="AJ28" i="94"/>
  <c r="S29" i="94"/>
  <c r="AJ29" i="94"/>
  <c r="S30" i="94"/>
  <c r="AJ30" i="94"/>
  <c r="O31" i="94"/>
  <c r="O32" i="94"/>
  <c r="W33" i="94"/>
  <c r="AN33" i="94"/>
  <c r="W34" i="94"/>
  <c r="W35" i="94"/>
  <c r="AN35" i="94"/>
  <c r="W36" i="94"/>
  <c r="O37" i="94"/>
  <c r="O4" i="95"/>
  <c r="O6" i="95"/>
  <c r="O7" i="95"/>
  <c r="O9" i="95"/>
  <c r="O11" i="95"/>
  <c r="O13" i="95"/>
  <c r="S15" i="95"/>
  <c r="AJ15" i="95"/>
  <c r="S16" i="95"/>
  <c r="AJ16" i="95"/>
  <c r="T17" i="95"/>
  <c r="AK17" i="95"/>
  <c r="S18" i="95"/>
  <c r="AJ18" i="95"/>
  <c r="S19" i="95"/>
  <c r="AJ19" i="95"/>
  <c r="S20" i="95"/>
  <c r="S21" i="95"/>
  <c r="AJ21" i="95"/>
  <c r="S22" i="95"/>
  <c r="AJ22" i="95"/>
  <c r="S23" i="95"/>
  <c r="AJ23" i="95"/>
  <c r="S24" i="95"/>
  <c r="AJ24" i="95"/>
  <c r="S25" i="95"/>
  <c r="AJ25" i="95"/>
  <c r="S26" i="95"/>
  <c r="AJ26" i="95"/>
  <c r="S27" i="95"/>
  <c r="AJ27" i="95"/>
  <c r="S28" i="95"/>
  <c r="AJ28" i="95"/>
  <c r="S29" i="95"/>
  <c r="AJ29" i="95"/>
  <c r="S30" i="95"/>
  <c r="AJ30" i="95"/>
  <c r="O31" i="95"/>
  <c r="O32" i="95"/>
  <c r="W33" i="95"/>
  <c r="AN33" i="95"/>
  <c r="W34" i="95"/>
  <c r="W35" i="95"/>
  <c r="AN35" i="95"/>
  <c r="W36" i="95"/>
  <c r="O37" i="95"/>
  <c r="O4" i="96"/>
  <c r="O6" i="96"/>
  <c r="O7" i="96"/>
  <c r="O9" i="96"/>
  <c r="O11" i="96"/>
  <c r="O13" i="96"/>
  <c r="S15" i="96"/>
  <c r="AJ15" i="96"/>
  <c r="S16" i="96"/>
  <c r="AJ16" i="96"/>
  <c r="T17" i="96"/>
  <c r="AK17" i="96"/>
  <c r="S18" i="96"/>
  <c r="AJ18" i="96"/>
  <c r="S19" i="96"/>
  <c r="AJ19" i="96"/>
  <c r="S20" i="96"/>
  <c r="S21" i="96"/>
  <c r="AJ21" i="96"/>
  <c r="S22" i="96"/>
  <c r="AJ22" i="96"/>
  <c r="S23" i="96"/>
  <c r="AJ23" i="96"/>
  <c r="S24" i="96"/>
  <c r="AJ24" i="96"/>
  <c r="S25" i="96"/>
  <c r="AJ25" i="96"/>
  <c r="S26" i="96"/>
  <c r="AJ26" i="96"/>
  <c r="S27" i="96"/>
  <c r="AJ27" i="96"/>
  <c r="S28" i="96"/>
  <c r="AJ28" i="96"/>
  <c r="S29" i="96"/>
  <c r="AJ29" i="96"/>
  <c r="S30" i="96"/>
  <c r="AJ30" i="96"/>
  <c r="O31" i="96"/>
  <c r="O32" i="96"/>
  <c r="W33" i="96"/>
  <c r="AN33" i="96"/>
  <c r="W34" i="96"/>
  <c r="W35" i="96"/>
  <c r="AN35" i="96"/>
  <c r="W36" i="96"/>
  <c r="O37" i="96"/>
  <c r="O4" i="97"/>
  <c r="O6" i="97"/>
  <c r="O7" i="97"/>
  <c r="O9" i="97"/>
  <c r="O11" i="97"/>
  <c r="O13" i="97"/>
  <c r="S15" i="97"/>
  <c r="AJ15" i="97"/>
  <c r="S16" i="97"/>
  <c r="AJ16" i="97"/>
  <c r="T17" i="97"/>
  <c r="AK17" i="97"/>
  <c r="S18" i="97"/>
  <c r="AJ18" i="97"/>
  <c r="S19" i="97"/>
  <c r="AJ19" i="97"/>
  <c r="S20" i="97"/>
  <c r="S21" i="97"/>
  <c r="AJ21" i="97"/>
  <c r="S22" i="97"/>
  <c r="AJ22" i="97"/>
  <c r="S23" i="97"/>
  <c r="AJ23" i="97"/>
  <c r="S24" i="97"/>
  <c r="AJ24" i="97"/>
  <c r="S25" i="97"/>
  <c r="AJ25" i="97"/>
  <c r="S26" i="97"/>
  <c r="AJ26" i="97"/>
  <c r="S27" i="97"/>
  <c r="AJ27" i="97"/>
  <c r="S28" i="97"/>
  <c r="AJ28" i="97"/>
  <c r="S29" i="97"/>
  <c r="AJ29" i="97"/>
  <c r="S30" i="97"/>
  <c r="AJ30" i="97"/>
  <c r="O31" i="97"/>
  <c r="O32" i="97"/>
  <c r="W33" i="97"/>
  <c r="AN33" i="97"/>
  <c r="W34" i="97"/>
  <c r="W35" i="97"/>
  <c r="AN35" i="97"/>
  <c r="W36" i="97"/>
  <c r="O37" i="97"/>
  <c r="O4" i="78"/>
  <c r="O6" i="78"/>
  <c r="O7" i="78"/>
  <c r="O9" i="78"/>
  <c r="O11" i="78"/>
  <c r="O13" i="78"/>
  <c r="S15" i="78"/>
  <c r="AJ15" i="78"/>
  <c r="S16" i="78"/>
  <c r="AJ16" i="78"/>
  <c r="T17" i="78"/>
  <c r="AK17" i="78"/>
  <c r="S18" i="78"/>
  <c r="AJ18" i="78"/>
  <c r="S19" i="78"/>
  <c r="AJ19" i="78"/>
  <c r="S20" i="78"/>
  <c r="S21" i="78"/>
  <c r="AJ21" i="78"/>
  <c r="S22" i="78"/>
  <c r="AJ22" i="78"/>
  <c r="S23" i="78"/>
  <c r="AJ23" i="78"/>
  <c r="S24" i="78"/>
  <c r="AJ24" i="78"/>
  <c r="S25" i="78"/>
  <c r="AJ25" i="78"/>
  <c r="S26" i="78"/>
  <c r="AJ26" i="78"/>
  <c r="S27" i="78"/>
  <c r="AJ27" i="78"/>
  <c r="S28" i="78"/>
  <c r="AJ28" i="78"/>
  <c r="S29" i="78"/>
  <c r="AJ29" i="78"/>
  <c r="S30" i="78"/>
  <c r="AJ30" i="78"/>
  <c r="O31" i="78"/>
  <c r="O32" i="78"/>
  <c r="W33" i="78"/>
  <c r="AN33" i="78"/>
  <c r="W34" i="78"/>
  <c r="W35" i="78"/>
  <c r="AN35" i="78"/>
  <c r="W36" i="78"/>
  <c r="O37" i="78"/>
  <c r="O4" i="79"/>
  <c r="O6" i="79"/>
  <c r="O7" i="79"/>
  <c r="O9" i="79"/>
  <c r="O11" i="79"/>
  <c r="O13" i="79"/>
  <c r="S15" i="79"/>
  <c r="AJ15" i="79"/>
  <c r="S16" i="79"/>
  <c r="AJ16" i="79"/>
  <c r="T17" i="79"/>
  <c r="AK17" i="79"/>
  <c r="S18" i="79"/>
  <c r="AJ18" i="79"/>
  <c r="S19" i="79"/>
  <c r="AJ19" i="79"/>
  <c r="S20" i="79"/>
  <c r="S21" i="79"/>
  <c r="AJ21" i="79"/>
  <c r="S22" i="79"/>
  <c r="AJ22" i="79"/>
  <c r="S23" i="79"/>
  <c r="AJ23" i="79"/>
  <c r="S24" i="79"/>
  <c r="AJ24" i="79"/>
  <c r="S25" i="79"/>
  <c r="AJ25" i="79"/>
  <c r="S26" i="79"/>
  <c r="AJ26" i="79"/>
  <c r="S27" i="79"/>
  <c r="AJ27" i="79"/>
  <c r="S28" i="79"/>
  <c r="AJ28" i="79"/>
  <c r="S29" i="79"/>
  <c r="AJ29" i="79"/>
  <c r="S30" i="79"/>
  <c r="AJ30" i="79"/>
  <c r="O31" i="79"/>
  <c r="O32" i="79"/>
  <c r="W33" i="79"/>
  <c r="AN33" i="79"/>
  <c r="W34" i="79"/>
  <c r="W35" i="79"/>
  <c r="AN35" i="79"/>
  <c r="W36" i="79"/>
  <c r="O37" i="79"/>
  <c r="O4" i="80"/>
  <c r="O6" i="80"/>
  <c r="O7" i="80"/>
  <c r="O9" i="80"/>
  <c r="O11" i="80"/>
  <c r="O13" i="80"/>
  <c r="S15" i="80"/>
  <c r="AJ15" i="80"/>
  <c r="S16" i="80"/>
  <c r="AJ16" i="80"/>
  <c r="T17" i="80"/>
  <c r="AK17" i="80"/>
  <c r="S18" i="80"/>
  <c r="AJ18" i="80"/>
  <c r="S19" i="80"/>
  <c r="AJ19" i="80"/>
  <c r="S20" i="80"/>
  <c r="S21" i="80"/>
  <c r="AJ21" i="80"/>
  <c r="S22" i="80"/>
  <c r="AJ22" i="80"/>
  <c r="S23" i="80"/>
  <c r="AJ23" i="80"/>
  <c r="S24" i="80"/>
  <c r="AJ24" i="80"/>
  <c r="S25" i="80"/>
  <c r="AJ25" i="80"/>
  <c r="S26" i="80"/>
  <c r="AJ26" i="80"/>
  <c r="S27" i="80"/>
  <c r="AJ27" i="80"/>
  <c r="S28" i="80"/>
  <c r="AJ28" i="80"/>
  <c r="S29" i="80"/>
  <c r="AJ29" i="80"/>
  <c r="S30" i="80"/>
  <c r="AJ30" i="80"/>
  <c r="O31" i="80"/>
  <c r="O32" i="80"/>
  <c r="W33" i="80"/>
  <c r="AN33" i="80"/>
  <c r="W34" i="80"/>
  <c r="W35" i="80"/>
  <c r="AN35" i="80"/>
  <c r="W36" i="80"/>
  <c r="O37" i="80"/>
  <c r="O4" i="81"/>
  <c r="O6" i="81"/>
  <c r="O7" i="81"/>
  <c r="O9" i="81"/>
  <c r="O11" i="81"/>
  <c r="O13" i="81"/>
  <c r="S15" i="81"/>
  <c r="AJ15" i="81"/>
  <c r="S16" i="81"/>
  <c r="AJ16" i="81"/>
  <c r="T17" i="81"/>
  <c r="AK17" i="81"/>
  <c r="S18" i="81"/>
  <c r="AJ18" i="81"/>
  <c r="S19" i="81"/>
  <c r="AJ19" i="81"/>
  <c r="S20" i="81"/>
  <c r="S21" i="81"/>
  <c r="AJ21" i="81"/>
  <c r="S22" i="81"/>
  <c r="AJ22" i="81"/>
  <c r="S23" i="81"/>
  <c r="AJ23" i="81"/>
  <c r="S24" i="81"/>
  <c r="AJ24" i="81"/>
  <c r="S25" i="81"/>
  <c r="AJ25" i="81"/>
  <c r="S26" i="81"/>
  <c r="AJ26" i="81"/>
  <c r="S27" i="81"/>
  <c r="AJ27" i="81"/>
  <c r="S28" i="81"/>
  <c r="AJ28" i="81"/>
  <c r="S29" i="81"/>
  <c r="AJ29" i="81"/>
  <c r="S30" i="81"/>
  <c r="AJ30" i="81"/>
  <c r="O31" i="81"/>
  <c r="O32" i="81"/>
  <c r="W33" i="81"/>
  <c r="AN33" i="81"/>
  <c r="W34" i="81"/>
  <c r="W35" i="81"/>
  <c r="AN35" i="81"/>
  <c r="W36" i="81"/>
  <c r="O37" i="81"/>
  <c r="O4" i="82"/>
  <c r="O6" i="82"/>
  <c r="O7" i="82"/>
  <c r="O9" i="82"/>
  <c r="O11" i="82"/>
  <c r="O13" i="82"/>
  <c r="S15" i="82"/>
  <c r="AJ15" i="82"/>
  <c r="S16" i="82"/>
  <c r="AJ16" i="82"/>
  <c r="T17" i="82"/>
  <c r="AK17" i="82"/>
  <c r="S18" i="82"/>
  <c r="AJ18" i="82"/>
  <c r="S19" i="82"/>
  <c r="AJ19" i="82"/>
  <c r="S20" i="82"/>
  <c r="S21" i="82"/>
  <c r="AJ21" i="82"/>
  <c r="S22" i="82"/>
  <c r="AJ22" i="82"/>
  <c r="S23" i="82"/>
  <c r="AJ23" i="82"/>
  <c r="S24" i="82"/>
  <c r="AJ24" i="82"/>
  <c r="S25" i="82"/>
  <c r="AJ25" i="82"/>
  <c r="S26" i="82"/>
  <c r="AJ26" i="82"/>
  <c r="S27" i="82"/>
  <c r="AJ27" i="82"/>
  <c r="S28" i="82"/>
  <c r="AJ28" i="82"/>
  <c r="S29" i="82"/>
  <c r="AJ29" i="82"/>
  <c r="S30" i="82"/>
  <c r="AJ30" i="82"/>
  <c r="O31" i="82"/>
  <c r="O32" i="82"/>
  <c r="W33" i="82"/>
  <c r="AN33" i="82"/>
  <c r="W34" i="82"/>
  <c r="W35" i="82"/>
  <c r="AN35" i="82"/>
  <c r="W36" i="82"/>
  <c r="O37" i="82"/>
  <c r="O4" i="83"/>
  <c r="O6" i="83"/>
  <c r="O7" i="83"/>
  <c r="O9" i="83"/>
  <c r="O11" i="83"/>
  <c r="O13" i="83"/>
  <c r="S15" i="83"/>
  <c r="AJ15" i="83"/>
  <c r="S16" i="83"/>
  <c r="AJ16" i="83"/>
  <c r="T17" i="83"/>
  <c r="AK17" i="83"/>
  <c r="S18" i="83"/>
  <c r="AJ18" i="83"/>
  <c r="S19" i="83"/>
  <c r="AJ19" i="83"/>
  <c r="S20" i="83"/>
  <c r="S21" i="83"/>
  <c r="AJ21" i="83"/>
  <c r="S22" i="83"/>
  <c r="AJ22" i="83"/>
  <c r="S23" i="83"/>
  <c r="AJ23" i="83"/>
  <c r="S24" i="83"/>
  <c r="AJ24" i="83"/>
  <c r="S25" i="83"/>
  <c r="AJ25" i="83"/>
  <c r="S26" i="83"/>
  <c r="AJ26" i="83"/>
  <c r="S27" i="83"/>
  <c r="AJ27" i="83"/>
  <c r="S28" i="83"/>
  <c r="AJ28" i="83"/>
  <c r="S29" i="83"/>
  <c r="AJ29" i="83"/>
  <c r="S30" i="83"/>
  <c r="AJ30" i="83"/>
  <c r="O31" i="83"/>
  <c r="O32" i="83"/>
  <c r="W33" i="83"/>
  <c r="AN33" i="83"/>
  <c r="W34" i="83"/>
  <c r="W35" i="83"/>
  <c r="AN35" i="83"/>
  <c r="W36" i="83"/>
  <c r="O37" i="83"/>
  <c r="O4" i="84"/>
  <c r="O6" i="84"/>
  <c r="O7" i="84"/>
  <c r="O9" i="84"/>
  <c r="O11" i="84"/>
  <c r="O13" i="84"/>
  <c r="S15" i="84"/>
  <c r="AJ15" i="84"/>
  <c r="S16" i="84"/>
  <c r="AJ16" i="84"/>
  <c r="T17" i="84"/>
  <c r="AK17" i="84"/>
  <c r="S18" i="84"/>
  <c r="AJ18" i="84"/>
  <c r="S19" i="84"/>
  <c r="AJ19" i="84"/>
  <c r="S20" i="84"/>
  <c r="S21" i="84"/>
  <c r="AJ21" i="84"/>
  <c r="S22" i="84"/>
  <c r="AJ22" i="84"/>
  <c r="S23" i="84"/>
  <c r="AJ23" i="84"/>
  <c r="S24" i="84"/>
  <c r="AJ24" i="84"/>
  <c r="S25" i="84"/>
  <c r="AJ25" i="84"/>
  <c r="S26" i="84"/>
  <c r="AJ26" i="84"/>
  <c r="S27" i="84"/>
  <c r="AJ27" i="84"/>
  <c r="S28" i="84"/>
  <c r="AJ28" i="84"/>
  <c r="S29" i="84"/>
  <c r="AJ29" i="84"/>
  <c r="S30" i="84"/>
  <c r="AJ30" i="84"/>
  <c r="O31" i="84"/>
  <c r="O32" i="84"/>
  <c r="W33" i="84"/>
  <c r="AN33" i="84"/>
  <c r="W34" i="84"/>
  <c r="W35" i="84"/>
  <c r="AN35" i="84"/>
  <c r="W36" i="84"/>
  <c r="O37" i="84"/>
  <c r="O4" i="85"/>
  <c r="O6" i="85"/>
  <c r="O7" i="85"/>
  <c r="O9" i="85"/>
  <c r="O11" i="85"/>
  <c r="O13" i="85"/>
  <c r="S15" i="85"/>
  <c r="AJ15" i="85"/>
  <c r="S16" i="85"/>
  <c r="AJ16" i="85"/>
  <c r="T17" i="85"/>
  <c r="AK17" i="85"/>
  <c r="S18" i="85"/>
  <c r="AJ18" i="85"/>
  <c r="S19" i="85"/>
  <c r="AJ19" i="85"/>
  <c r="S20" i="85"/>
  <c r="S21" i="85"/>
  <c r="AJ21" i="85"/>
  <c r="S22" i="85"/>
  <c r="AJ22" i="85"/>
  <c r="S23" i="85"/>
  <c r="AJ23" i="85"/>
  <c r="S24" i="85"/>
  <c r="AJ24" i="85"/>
  <c r="S25" i="85"/>
  <c r="AJ25" i="85"/>
  <c r="S26" i="85"/>
  <c r="AJ26" i="85"/>
  <c r="S27" i="85"/>
  <c r="AJ27" i="85"/>
  <c r="S28" i="85"/>
  <c r="AJ28" i="85"/>
  <c r="S29" i="85"/>
  <c r="AJ29" i="85"/>
  <c r="S30" i="85"/>
  <c r="AJ30" i="85"/>
  <c r="O31" i="85"/>
  <c r="O32" i="85"/>
  <c r="W33" i="85"/>
  <c r="AN33" i="85"/>
  <c r="W34" i="85"/>
  <c r="W35" i="85"/>
  <c r="AN35" i="85"/>
  <c r="W36" i="85"/>
  <c r="O37" i="85"/>
  <c r="O4" i="86"/>
  <c r="O6" i="86"/>
  <c r="O7" i="86"/>
  <c r="O9" i="86"/>
  <c r="O11" i="86"/>
  <c r="O13" i="86"/>
  <c r="S15" i="86"/>
  <c r="AJ15" i="86"/>
  <c r="S16" i="86"/>
  <c r="AJ16" i="86"/>
  <c r="T17" i="86"/>
  <c r="AK17" i="86"/>
  <c r="S18" i="86"/>
  <c r="AJ18" i="86"/>
  <c r="S19" i="86"/>
  <c r="AJ19" i="86"/>
  <c r="S20" i="86"/>
  <c r="S21" i="86"/>
  <c r="AJ21" i="86"/>
  <c r="S22" i="86"/>
  <c r="AJ22" i="86"/>
  <c r="S23" i="86"/>
  <c r="AJ23" i="86"/>
  <c r="S24" i="86"/>
  <c r="AJ24" i="86"/>
  <c r="S25" i="86"/>
  <c r="AJ25" i="86"/>
  <c r="S26" i="86"/>
  <c r="AJ26" i="86"/>
  <c r="S27" i="86"/>
  <c r="AJ27" i="86"/>
  <c r="S28" i="86"/>
  <c r="AJ28" i="86"/>
  <c r="S29" i="86"/>
  <c r="AJ29" i="86"/>
  <c r="S30" i="86"/>
  <c r="AJ30" i="86"/>
  <c r="O31" i="86"/>
  <c r="O32" i="86"/>
  <c r="W33" i="86"/>
  <c r="AN33" i="86"/>
  <c r="W34" i="86"/>
  <c r="W35" i="86"/>
  <c r="AN35" i="86"/>
  <c r="W36" i="86"/>
  <c r="O37" i="86"/>
  <c r="O4" i="87"/>
  <c r="O6" i="87"/>
  <c r="O7" i="87"/>
  <c r="O9" i="87"/>
  <c r="O11" i="87"/>
  <c r="O13" i="87"/>
  <c r="S15" i="87"/>
  <c r="AJ15" i="87"/>
  <c r="S16" i="87"/>
  <c r="AJ16" i="87"/>
  <c r="T17" i="87"/>
  <c r="AK17" i="87"/>
  <c r="S18" i="87"/>
  <c r="AJ18" i="87"/>
  <c r="S19" i="87"/>
  <c r="AJ19" i="87"/>
  <c r="S20" i="87"/>
  <c r="S21" i="87"/>
  <c r="AJ21" i="87"/>
  <c r="S22" i="87"/>
  <c r="AJ22" i="87"/>
  <c r="S23" i="87"/>
  <c r="AJ23" i="87"/>
  <c r="S24" i="87"/>
  <c r="AJ24" i="87"/>
  <c r="S25" i="87"/>
  <c r="AJ25" i="87"/>
  <c r="S26" i="87"/>
  <c r="AJ26" i="87"/>
  <c r="S27" i="87"/>
  <c r="AJ27" i="87"/>
  <c r="S28" i="87"/>
  <c r="AJ28" i="87"/>
  <c r="S29" i="87"/>
  <c r="AJ29" i="87"/>
  <c r="S30" i="87"/>
  <c r="AJ30" i="87"/>
  <c r="O31" i="87"/>
  <c r="O32" i="87"/>
  <c r="W33" i="87"/>
  <c r="AN33" i="87"/>
  <c r="W34" i="87"/>
  <c r="W35" i="87"/>
  <c r="AN35" i="87"/>
  <c r="W36" i="87"/>
  <c r="O37" i="87"/>
  <c r="O4" i="73"/>
  <c r="O6" i="73"/>
  <c r="O7" i="73"/>
  <c r="O9" i="73"/>
  <c r="O11" i="73"/>
  <c r="O13" i="73"/>
  <c r="S15" i="73"/>
  <c r="AJ15" i="73"/>
  <c r="S16" i="73"/>
  <c r="AJ16" i="73"/>
  <c r="T17" i="73"/>
  <c r="AK17" i="73"/>
  <c r="S18" i="73"/>
  <c r="AJ18" i="73"/>
  <c r="S19" i="73"/>
  <c r="AJ19" i="73"/>
  <c r="S20" i="73"/>
  <c r="S21" i="73"/>
  <c r="AJ21" i="73"/>
  <c r="S22" i="73"/>
  <c r="AJ22" i="73"/>
  <c r="S23" i="73"/>
  <c r="AJ23" i="73"/>
  <c r="S24" i="73"/>
  <c r="AJ24" i="73"/>
  <c r="S25" i="73"/>
  <c r="AJ25" i="73"/>
  <c r="S26" i="73"/>
  <c r="AJ26" i="73"/>
  <c r="S27" i="73"/>
  <c r="AJ27" i="73"/>
  <c r="S28" i="73"/>
  <c r="AJ28" i="73"/>
  <c r="S29" i="73"/>
  <c r="AJ29" i="73"/>
  <c r="S30" i="73"/>
  <c r="AJ30" i="73"/>
  <c r="O31" i="73"/>
  <c r="O32" i="73"/>
  <c r="W33" i="73"/>
  <c r="AN33" i="73"/>
  <c r="W34" i="73"/>
  <c r="W35" i="73"/>
  <c r="AN35" i="73"/>
  <c r="W36" i="73"/>
  <c r="O37" i="73"/>
  <c r="O4" i="74"/>
  <c r="O6" i="74"/>
  <c r="O7" i="74"/>
  <c r="O9" i="74"/>
  <c r="O11" i="74"/>
  <c r="O13" i="74"/>
  <c r="S15" i="74"/>
  <c r="AJ15" i="74"/>
  <c r="S16" i="74"/>
  <c r="AJ16" i="74"/>
  <c r="T17" i="74"/>
  <c r="AK17" i="74"/>
  <c r="S18" i="74"/>
  <c r="AJ18" i="74"/>
  <c r="S19" i="74"/>
  <c r="AJ19" i="74"/>
  <c r="S20" i="74"/>
  <c r="S21" i="74"/>
  <c r="AJ21" i="74"/>
  <c r="S22" i="74"/>
  <c r="AJ22" i="74"/>
  <c r="S23" i="74"/>
  <c r="AJ23" i="74"/>
  <c r="S24" i="74"/>
  <c r="AJ24" i="74"/>
  <c r="S25" i="74"/>
  <c r="AJ25" i="74"/>
  <c r="S26" i="74"/>
  <c r="AJ26" i="74"/>
  <c r="S27" i="74"/>
  <c r="AJ27" i="74"/>
  <c r="S28" i="74"/>
  <c r="AJ28" i="74"/>
  <c r="S29" i="74"/>
  <c r="AJ29" i="74"/>
  <c r="S30" i="74"/>
  <c r="AJ30" i="74"/>
  <c r="O31" i="74"/>
  <c r="O32" i="74"/>
  <c r="W33" i="74"/>
  <c r="AN33" i="74"/>
  <c r="W34" i="74"/>
  <c r="W35" i="74"/>
  <c r="AN35" i="74"/>
  <c r="W36" i="74"/>
  <c r="O37" i="74"/>
  <c r="O4" i="75"/>
  <c r="O6" i="75"/>
  <c r="O7" i="75"/>
  <c r="O9" i="75"/>
  <c r="O11" i="75"/>
  <c r="O13" i="75"/>
  <c r="S15" i="75"/>
  <c r="AJ15" i="75"/>
  <c r="S16" i="75"/>
  <c r="AJ16" i="75"/>
  <c r="T17" i="75"/>
  <c r="AK17" i="75"/>
  <c r="S18" i="75"/>
  <c r="AJ18" i="75"/>
  <c r="S19" i="75"/>
  <c r="AJ19" i="75"/>
  <c r="S20" i="75"/>
  <c r="S21" i="75"/>
  <c r="AJ21" i="75"/>
  <c r="S22" i="75"/>
  <c r="AJ22" i="75"/>
  <c r="S23" i="75"/>
  <c r="AJ23" i="75"/>
  <c r="S24" i="75"/>
  <c r="AJ24" i="75"/>
  <c r="S25" i="75"/>
  <c r="AJ25" i="75"/>
  <c r="S26" i="75"/>
  <c r="AJ26" i="75"/>
  <c r="S27" i="75"/>
  <c r="AJ27" i="75"/>
  <c r="S28" i="75"/>
  <c r="AJ28" i="75"/>
  <c r="S29" i="75"/>
  <c r="AJ29" i="75"/>
  <c r="S30" i="75"/>
  <c r="AJ30" i="75"/>
  <c r="O31" i="75"/>
  <c r="O32" i="75"/>
  <c r="W33" i="75"/>
  <c r="AN33" i="75"/>
  <c r="W34" i="75"/>
  <c r="W35" i="75"/>
  <c r="AN35" i="75"/>
  <c r="W36" i="75"/>
  <c r="O37" i="75"/>
  <c r="O4" i="76"/>
  <c r="O6" i="76"/>
  <c r="O7" i="76"/>
  <c r="O9" i="76"/>
  <c r="O11" i="76"/>
  <c r="O13" i="76"/>
  <c r="S15" i="76"/>
  <c r="AJ15" i="76"/>
  <c r="S16" i="76"/>
  <c r="AJ16" i="76"/>
  <c r="T17" i="76"/>
  <c r="AK17" i="76"/>
  <c r="S18" i="76"/>
  <c r="AJ18" i="76"/>
  <c r="S19" i="76"/>
  <c r="AJ19" i="76"/>
  <c r="S20" i="76"/>
  <c r="S21" i="76"/>
  <c r="AJ21" i="76"/>
  <c r="S22" i="76"/>
  <c r="AJ22" i="76"/>
  <c r="S23" i="76"/>
  <c r="AJ23" i="76"/>
  <c r="S24" i="76"/>
  <c r="AJ24" i="76"/>
  <c r="S25" i="76"/>
  <c r="AJ25" i="76"/>
  <c r="S26" i="76"/>
  <c r="AJ26" i="76"/>
  <c r="S27" i="76"/>
  <c r="AJ27" i="76"/>
  <c r="S28" i="76"/>
  <c r="AJ28" i="76"/>
  <c r="S29" i="76"/>
  <c r="AJ29" i="76"/>
  <c r="S30" i="76"/>
  <c r="AJ30" i="76"/>
  <c r="O31" i="76"/>
  <c r="O32" i="76"/>
  <c r="W33" i="76"/>
  <c r="AN33" i="76"/>
  <c r="W34" i="76"/>
  <c r="W35" i="76"/>
  <c r="AN35" i="76"/>
  <c r="W36" i="76"/>
  <c r="O37" i="76"/>
  <c r="O4" i="77"/>
  <c r="O6" i="77"/>
  <c r="O7" i="77"/>
  <c r="O9" i="77"/>
  <c r="O11" i="77"/>
  <c r="O13" i="77"/>
  <c r="S15" i="77"/>
  <c r="AJ15" i="77"/>
  <c r="S16" i="77"/>
  <c r="AJ16" i="77"/>
  <c r="T17" i="77"/>
  <c r="AK17" i="77"/>
  <c r="S18" i="77"/>
  <c r="AJ18" i="77"/>
  <c r="S19" i="77"/>
  <c r="AJ19" i="77"/>
  <c r="S20" i="77"/>
  <c r="S21" i="77"/>
  <c r="AJ21" i="77"/>
  <c r="S22" i="77"/>
  <c r="AJ22" i="77"/>
  <c r="S23" i="77"/>
  <c r="AJ23" i="77"/>
  <c r="S24" i="77"/>
  <c r="AJ24" i="77"/>
  <c r="S25" i="77"/>
  <c r="AJ25" i="77"/>
  <c r="S26" i="77"/>
  <c r="AJ26" i="77"/>
  <c r="S27" i="77"/>
  <c r="AJ27" i="77"/>
  <c r="S28" i="77"/>
  <c r="AJ28" i="77"/>
  <c r="S29" i="77"/>
  <c r="AJ29" i="77"/>
  <c r="S30" i="77"/>
  <c r="AJ30" i="77"/>
  <c r="O31" i="77"/>
  <c r="O32" i="77"/>
  <c r="W33" i="77"/>
  <c r="AN33" i="77"/>
  <c r="W34" i="77"/>
  <c r="W35" i="77"/>
  <c r="AN35" i="77"/>
  <c r="W36" i="77"/>
  <c r="O37" i="77"/>
  <c r="O4" i="72"/>
  <c r="O6" i="72"/>
  <c r="O7" i="72"/>
  <c r="O9" i="72"/>
  <c r="O11" i="72"/>
  <c r="O13" i="72"/>
  <c r="S15" i="72"/>
  <c r="AJ15" i="72"/>
  <c r="S16" i="72"/>
  <c r="AJ16" i="72"/>
  <c r="T17" i="72"/>
  <c r="AK17" i="72"/>
  <c r="S18" i="72"/>
  <c r="AJ18" i="72"/>
  <c r="S19" i="72"/>
  <c r="AJ19" i="72"/>
  <c r="S20" i="72"/>
  <c r="S21" i="72"/>
  <c r="AJ21" i="72"/>
  <c r="S22" i="72"/>
  <c r="AJ22" i="72"/>
  <c r="S23" i="72"/>
  <c r="AJ23" i="72"/>
  <c r="S24" i="72"/>
  <c r="AJ24" i="72"/>
  <c r="S25" i="72"/>
  <c r="AJ25" i="72"/>
  <c r="S26" i="72"/>
  <c r="AJ26" i="72"/>
  <c r="S27" i="72"/>
  <c r="AJ27" i="72"/>
  <c r="S28" i="72"/>
  <c r="AJ28" i="72"/>
  <c r="S29" i="72"/>
  <c r="AJ29" i="72"/>
  <c r="S30" i="72"/>
  <c r="AJ30" i="72"/>
  <c r="O31" i="72"/>
  <c r="O32" i="72"/>
  <c r="W33" i="72"/>
  <c r="AN33" i="72"/>
  <c r="W34" i="72"/>
  <c r="W35" i="72"/>
  <c r="AN35" i="72"/>
  <c r="W36" i="72"/>
  <c r="O37" i="72"/>
  <c r="O4" i="71"/>
  <c r="O6" i="71"/>
  <c r="O7" i="71"/>
  <c r="O9" i="71"/>
  <c r="O11" i="71"/>
  <c r="O13" i="71"/>
  <c r="S15" i="71"/>
  <c r="AJ15" i="71"/>
  <c r="S16" i="71"/>
  <c r="AJ16" i="71"/>
  <c r="T17" i="71"/>
  <c r="AK17" i="71"/>
  <c r="S18" i="71"/>
  <c r="AJ18" i="71"/>
  <c r="S19" i="71"/>
  <c r="AJ19" i="71"/>
  <c r="S20" i="71"/>
  <c r="S21" i="71"/>
  <c r="AJ21" i="71"/>
  <c r="S22" i="71"/>
  <c r="AJ22" i="71"/>
  <c r="S23" i="71"/>
  <c r="AJ23" i="71"/>
  <c r="S24" i="71"/>
  <c r="AJ24" i="71"/>
  <c r="S25" i="71"/>
  <c r="AJ25" i="71"/>
  <c r="S26" i="71"/>
  <c r="AJ26" i="71"/>
  <c r="S27" i="71"/>
  <c r="AJ27" i="71"/>
  <c r="S28" i="71"/>
  <c r="AJ28" i="71"/>
  <c r="S29" i="71"/>
  <c r="AJ29" i="71"/>
  <c r="S30" i="71"/>
  <c r="AJ30" i="71"/>
  <c r="O31" i="71"/>
  <c r="O32" i="71"/>
  <c r="W33" i="71"/>
  <c r="AN33" i="71"/>
  <c r="W34" i="71"/>
  <c r="W35" i="71"/>
  <c r="AN35" i="71"/>
  <c r="W36" i="71"/>
  <c r="O37" i="71"/>
  <c r="O4" i="70"/>
  <c r="O6" i="70"/>
  <c r="O7" i="70"/>
  <c r="O9" i="70"/>
  <c r="O11" i="70"/>
  <c r="O13" i="70"/>
  <c r="S15" i="70"/>
  <c r="AJ15" i="70"/>
  <c r="S16" i="70"/>
  <c r="AJ16" i="70"/>
  <c r="T17" i="70"/>
  <c r="AK17" i="70"/>
  <c r="S18" i="70"/>
  <c r="AJ18" i="70"/>
  <c r="S19" i="70"/>
  <c r="AJ19" i="70"/>
  <c r="S20" i="70"/>
  <c r="S21" i="70"/>
  <c r="AJ21" i="70"/>
  <c r="S22" i="70"/>
  <c r="AJ22" i="70"/>
  <c r="S23" i="70"/>
  <c r="AJ23" i="70"/>
  <c r="S24" i="70"/>
  <c r="AJ24" i="70"/>
  <c r="S25" i="70"/>
  <c r="AJ25" i="70"/>
  <c r="S26" i="70"/>
  <c r="AJ26" i="70"/>
  <c r="S27" i="70"/>
  <c r="AJ27" i="70"/>
  <c r="S28" i="70"/>
  <c r="AJ28" i="70"/>
  <c r="S29" i="70"/>
  <c r="AJ29" i="70"/>
  <c r="S30" i="70"/>
  <c r="AJ30" i="70"/>
  <c r="O31" i="70"/>
  <c r="O32" i="70"/>
  <c r="W33" i="70"/>
  <c r="AN33" i="70"/>
  <c r="W34" i="70"/>
  <c r="W35" i="70"/>
  <c r="AN35" i="70"/>
  <c r="W36" i="70"/>
  <c r="O37" i="70"/>
  <c r="O4" i="69"/>
  <c r="O6" i="69"/>
  <c r="O7" i="69"/>
  <c r="O9" i="69"/>
  <c r="O11" i="69"/>
  <c r="O13" i="69"/>
  <c r="S15" i="69"/>
  <c r="AJ15" i="69"/>
  <c r="S16" i="69"/>
  <c r="AJ16" i="69"/>
  <c r="T17" i="69"/>
  <c r="AK17" i="69"/>
  <c r="S18" i="69"/>
  <c r="AJ18" i="69"/>
  <c r="S19" i="69"/>
  <c r="AJ19" i="69"/>
  <c r="S20" i="69"/>
  <c r="S21" i="69"/>
  <c r="AJ21" i="69"/>
  <c r="S22" i="69"/>
  <c r="AJ22" i="69"/>
  <c r="S23" i="69"/>
  <c r="AJ23" i="69"/>
  <c r="S24" i="69"/>
  <c r="AJ24" i="69"/>
  <c r="S25" i="69"/>
  <c r="AJ25" i="69"/>
  <c r="S26" i="69"/>
  <c r="AJ26" i="69"/>
  <c r="S27" i="69"/>
  <c r="AJ27" i="69"/>
  <c r="S28" i="69"/>
  <c r="AJ28" i="69"/>
  <c r="S29" i="69"/>
  <c r="AJ29" i="69"/>
  <c r="S30" i="69"/>
  <c r="AJ30" i="69"/>
  <c r="O31" i="69"/>
  <c r="O32" i="69"/>
  <c r="W33" i="69"/>
  <c r="AN33" i="69"/>
  <c r="W34" i="69"/>
  <c r="W35" i="69"/>
  <c r="AN35" i="69"/>
  <c r="W36" i="69"/>
  <c r="O37" i="69"/>
</calcChain>
</file>

<file path=xl/comments1.xml><?xml version="1.0" encoding="utf-8"?>
<comments xmlns="http://schemas.openxmlformats.org/spreadsheetml/2006/main">
  <authors>
    <author>東京電力株式会社　14</author>
    <author>東京電力株式会社</author>
    <author>契約・料金Ｇ　村上(940-4237)</author>
  </authors>
  <commentList>
    <comment ref="H4" authorId="0" shapeId="0">
      <text>
        <r>
          <rPr>
            <b/>
            <sz val="9"/>
            <color indexed="81"/>
            <rFont val="ＭＳ Ｐゴシック"/>
            <family val="3"/>
            <charset val="128"/>
          </rPr>
          <t>丁目は，漢数字
番，号は，算数字
で記載下さい</t>
        </r>
      </text>
    </comment>
    <comment ref="O4" authorId="0" shapeId="0">
      <text>
        <r>
          <rPr>
            <b/>
            <sz val="11"/>
            <color indexed="81"/>
            <rFont val="ＭＳ Ｐゴシック"/>
            <family val="3"/>
            <charset val="128"/>
          </rPr>
          <t>-　ハイフンで区切って記載下さい</t>
        </r>
      </text>
    </comment>
    <comment ref="B5" authorId="1" shapeId="0">
      <text>
        <r>
          <rPr>
            <b/>
            <sz val="10"/>
            <color indexed="81"/>
            <rFont val="ＭＳ Ｐゴシック"/>
            <family val="3"/>
            <charset val="128"/>
          </rPr>
          <t xml:space="preserve">★希望の日付を入力ください（例：解約日、接続供給開始日、名義変更日など）
</t>
        </r>
      </text>
    </comment>
    <comment ref="E5" authorId="2" shapeId="0">
      <text>
        <r>
          <rPr>
            <b/>
            <sz val="10"/>
            <color indexed="81"/>
            <rFont val="ＭＳ Ｐゴシック"/>
            <family val="3"/>
            <charset val="128"/>
          </rPr>
          <t>承諾書にあります、店所（３桁）、検針（２桁）、お客さま番号（１３桁）をハイフン無しで記載ください。</t>
        </r>
      </text>
    </comment>
  </commentList>
</comments>
</file>

<file path=xl/sharedStrings.xml><?xml version="1.0" encoding="utf-8"?>
<sst xmlns="http://schemas.openxmlformats.org/spreadsheetml/2006/main" count="3434" uniqueCount="203">
  <si>
    <t>電話番号</t>
    <rPh sb="0" eb="2">
      <t>デンワ</t>
    </rPh>
    <rPh sb="2" eb="4">
      <t>バンゴウ</t>
    </rPh>
    <phoneticPr fontId="2"/>
  </si>
  <si>
    <t>その他特記事項</t>
    <rPh sb="2" eb="3">
      <t>タ</t>
    </rPh>
    <rPh sb="3" eb="5">
      <t>トッキ</t>
    </rPh>
    <rPh sb="5" eb="7">
      <t>ジコウ</t>
    </rPh>
    <phoneticPr fontId="2"/>
  </si>
  <si>
    <t>需要者窓口
連絡先</t>
    <rPh sb="0" eb="3">
      <t>ジュヨウシャ</t>
    </rPh>
    <rPh sb="3" eb="5">
      <t>マドグチ</t>
    </rPh>
    <rPh sb="6" eb="9">
      <t>レンラクサキ</t>
    </rPh>
    <phoneticPr fontId="2"/>
  </si>
  <si>
    <t>主任技術者名
連絡先</t>
    <rPh sb="0" eb="2">
      <t>シュニン</t>
    </rPh>
    <rPh sb="2" eb="5">
      <t>ギジュツシャ</t>
    </rPh>
    <rPh sb="5" eb="6">
      <t>メイ</t>
    </rPh>
    <rPh sb="7" eb="10">
      <t>レンラクサキ</t>
    </rPh>
    <phoneticPr fontId="2"/>
  </si>
  <si>
    <t>料金種別</t>
    <rPh sb="0" eb="2">
      <t>リョウキン</t>
    </rPh>
    <rPh sb="2" eb="4">
      <t>シュベツ</t>
    </rPh>
    <phoneticPr fontId="2"/>
  </si>
  <si>
    <t>契約電力</t>
    <rPh sb="0" eb="2">
      <t>ケイヤク</t>
    </rPh>
    <rPh sb="2" eb="4">
      <t>デンリョク</t>
    </rPh>
    <phoneticPr fontId="2"/>
  </si>
  <si>
    <t>供給電気方式</t>
    <rPh sb="0" eb="2">
      <t>キョウキュウ</t>
    </rPh>
    <rPh sb="2" eb="4">
      <t>デンキ</t>
    </rPh>
    <rPh sb="4" eb="6">
      <t>ホウシキ</t>
    </rPh>
    <phoneticPr fontId="2"/>
  </si>
  <si>
    <t>ピークシフト電力</t>
    <rPh sb="6" eb="8">
      <t>デンリョク</t>
    </rPh>
    <phoneticPr fontId="2"/>
  </si>
  <si>
    <t>パルス受給の要否</t>
    <rPh sb="3" eb="5">
      <t>ジュキュウ</t>
    </rPh>
    <rPh sb="6" eb="8">
      <t>ヨウヒ</t>
    </rPh>
    <phoneticPr fontId="2"/>
  </si>
  <si>
    <t>接続送電
サービス</t>
    <rPh sb="0" eb="2">
      <t>セツゾク</t>
    </rPh>
    <rPh sb="2" eb="4">
      <t>ソウデン</t>
    </rPh>
    <phoneticPr fontId="2"/>
  </si>
  <si>
    <t>予備送電
サービスＡ</t>
    <rPh sb="0" eb="2">
      <t>ヨビ</t>
    </rPh>
    <rPh sb="2" eb="4">
      <t>ソウデン</t>
    </rPh>
    <phoneticPr fontId="2"/>
  </si>
  <si>
    <t>予備送電
サービスＢ</t>
    <rPh sb="0" eb="2">
      <t>ヨビ</t>
    </rPh>
    <rPh sb="2" eb="4">
      <t>ソウデン</t>
    </rPh>
    <phoneticPr fontId="2"/>
  </si>
  <si>
    <t>今回：</t>
    <rPh sb="0" eb="2">
      <t>コンカイ</t>
    </rPh>
    <phoneticPr fontId="2"/>
  </si>
  <si>
    <t>従来：</t>
    <rPh sb="0" eb="2">
      <t>ジュウライ</t>
    </rPh>
    <phoneticPr fontId="2"/>
  </si>
  <si>
    <t>受電設備容量（合計）</t>
    <rPh sb="0" eb="2">
      <t>ジュデン</t>
    </rPh>
    <rPh sb="2" eb="4">
      <t>セツビ</t>
    </rPh>
    <rPh sb="4" eb="6">
      <t>ヨウリョウ</t>
    </rPh>
    <rPh sb="7" eb="9">
      <t>ゴウケイ</t>
    </rPh>
    <phoneticPr fontId="2"/>
  </si>
  <si>
    <t>負荷設備容量（合計）</t>
    <rPh sb="0" eb="2">
      <t>フカ</t>
    </rPh>
    <rPh sb="2" eb="4">
      <t>セツビ</t>
    </rPh>
    <rPh sb="4" eb="6">
      <t>ヨウリョウ</t>
    </rPh>
    <rPh sb="7" eb="9">
      <t>ゴウケイ</t>
    </rPh>
    <phoneticPr fontId="2"/>
  </si>
  <si>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2"/>
  </si>
  <si>
    <t>○○部</t>
    <rPh sb="2" eb="3">
      <t>ブ</t>
    </rPh>
    <phoneticPr fontId="2"/>
  </si>
  <si>
    <t>発電設備容量（合計）</t>
    <rPh sb="0" eb="2">
      <t>ハツデン</t>
    </rPh>
    <rPh sb="2" eb="4">
      <t>セツビ</t>
    </rPh>
    <rPh sb="4" eb="6">
      <t>ヨウリョウ</t>
    </rPh>
    <rPh sb="7" eb="9">
      <t>ゴウケイ</t>
    </rPh>
    <phoneticPr fontId="2"/>
  </si>
  <si>
    <t>(内自家補相当分)</t>
    <rPh sb="1" eb="2">
      <t>ウチ</t>
    </rPh>
    <rPh sb="2" eb="4">
      <t>ジカ</t>
    </rPh>
    <rPh sb="4" eb="5">
      <t>ホ</t>
    </rPh>
    <rPh sb="5" eb="8">
      <t>ソウトウブン</t>
    </rPh>
    <phoneticPr fontId="2"/>
  </si>
  <si>
    <t>　※１：当該需要者について，契約に係る需要家識別番号等（弊社との電気需給契約・託送供給契約等,お客さまを</t>
    <rPh sb="4" eb="6">
      <t>トウガイ</t>
    </rPh>
    <rPh sb="6" eb="8">
      <t>ジュヨウ</t>
    </rPh>
    <rPh sb="8" eb="9">
      <t>シャ</t>
    </rPh>
    <rPh sb="14" eb="16">
      <t>ケイヤク</t>
    </rPh>
    <rPh sb="17" eb="18">
      <t>カカワ</t>
    </rPh>
    <rPh sb="19" eb="22">
      <t>ジュヨウカ</t>
    </rPh>
    <rPh sb="22" eb="24">
      <t>シキベツ</t>
    </rPh>
    <rPh sb="24" eb="27">
      <t>バンゴウナド</t>
    </rPh>
    <rPh sb="28" eb="30">
      <t>ヘイシャ</t>
    </rPh>
    <rPh sb="32" eb="38">
      <t>デンキジュキュウケイヤク</t>
    </rPh>
    <rPh sb="39" eb="43">
      <t>タクソウキョウキュウ</t>
    </rPh>
    <rPh sb="43" eb="46">
      <t>ケイヤクナド</t>
    </rPh>
    <rPh sb="48" eb="49">
      <t>キャク</t>
    </rPh>
    <phoneticPr fontId="2"/>
  </si>
  <si>
    <t>否</t>
  </si>
  <si>
    <t>△△部</t>
    <rPh sb="2" eb="3">
      <t>ブ</t>
    </rPh>
    <phoneticPr fontId="2"/>
  </si>
  <si>
    <r>
      <t>需要家識別番号等</t>
    </r>
    <r>
      <rPr>
        <vertAlign val="superscript"/>
        <sz val="12"/>
        <color indexed="8"/>
        <rFont val="ＭＳ ゴシック"/>
        <family val="3"/>
        <charset val="128"/>
      </rPr>
      <t>※１</t>
    </r>
    <rPh sb="0" eb="3">
      <t>ジュヨウカ</t>
    </rPh>
    <rPh sb="3" eb="5">
      <t>シキベツ</t>
    </rPh>
    <rPh sb="5" eb="7">
      <t>バンゴウ</t>
    </rPh>
    <rPh sb="7" eb="8">
      <t>トウ</t>
    </rPh>
    <phoneticPr fontId="2"/>
  </si>
  <si>
    <t>供給地点
（財産責任分界点）</t>
    <rPh sb="0" eb="2">
      <t>キョウキュウ</t>
    </rPh>
    <rPh sb="2" eb="4">
      <t>チテン</t>
    </rPh>
    <rPh sb="6" eb="8">
      <t>ザイサン</t>
    </rPh>
    <rPh sb="8" eb="10">
      <t>セキニン</t>
    </rPh>
    <rPh sb="10" eb="12">
      <t>ブンカイ</t>
    </rPh>
    <rPh sb="12" eb="13">
      <t>テン</t>
    </rPh>
    <phoneticPr fontId="2"/>
  </si>
  <si>
    <t>接続供給契約申込書別紙（需要場所の概要）</t>
    <rPh sb="0" eb="2">
      <t>セツゾク</t>
    </rPh>
    <rPh sb="2" eb="4">
      <t>キョウキュウ</t>
    </rPh>
    <rPh sb="4" eb="6">
      <t>ケイヤク</t>
    </rPh>
    <rPh sb="6" eb="8">
      <t>モウシコミ</t>
    </rPh>
    <rPh sb="8" eb="9">
      <t>ショ</t>
    </rPh>
    <rPh sb="9" eb="11">
      <t>ベッシ</t>
    </rPh>
    <rPh sb="12" eb="14">
      <t>ジュヨウ</t>
    </rPh>
    <rPh sb="14" eb="16">
      <t>バショ</t>
    </rPh>
    <rPh sb="17" eb="19">
      <t>ガイヨウ</t>
    </rPh>
    <phoneticPr fontId="2"/>
  </si>
  <si>
    <t>電気の使用住所
（需要場所）</t>
    <rPh sb="0" eb="2">
      <t>デンキ</t>
    </rPh>
    <rPh sb="3" eb="5">
      <t>シヨウ</t>
    </rPh>
    <rPh sb="5" eb="7">
      <t>ジュウショ</t>
    </rPh>
    <rPh sb="9" eb="11">
      <t>ジュヨウ</t>
    </rPh>
    <rPh sb="11" eb="13">
      <t>バショ</t>
    </rPh>
    <phoneticPr fontId="2"/>
  </si>
  <si>
    <t>所属</t>
    <rPh sb="0" eb="2">
      <t>ショゾク</t>
    </rPh>
    <phoneticPr fontId="2"/>
  </si>
  <si>
    <t>氏名</t>
    <rPh sb="0" eb="2">
      <t>シメイ</t>
    </rPh>
    <phoneticPr fontId="2"/>
  </si>
  <si>
    <t>kＷ</t>
    <phoneticPr fontId="2"/>
  </si>
  <si>
    <t>kＷ</t>
    <phoneticPr fontId="2"/>
  </si>
  <si>
    <t>Ｖ</t>
    <phoneticPr fontId="2"/>
  </si>
  <si>
    <t>Ｖ</t>
    <phoneticPr fontId="2"/>
  </si>
  <si>
    <t>kＶＡ</t>
    <phoneticPr fontId="2"/>
  </si>
  <si>
    <t>kＶＡ</t>
    <phoneticPr fontId="2"/>
  </si>
  <si>
    <t>　　　　特定できる番号）を左詰めでご記入下さい。</t>
    <phoneticPr fontId="2"/>
  </si>
  <si>
    <t>契約電力の変更（設備変更あり）</t>
  </si>
  <si>
    <r>
      <t>平成</t>
    </r>
    <r>
      <rPr>
        <sz val="12"/>
        <color indexed="10"/>
        <rFont val="ＭＳ ゴシック"/>
        <family val="3"/>
        <charset val="128"/>
      </rPr>
      <t>＊＊</t>
    </r>
    <r>
      <rPr>
        <sz val="12"/>
        <rFont val="ＭＳ ゴシック"/>
        <family val="3"/>
        <charset val="128"/>
      </rPr>
      <t>年</t>
    </r>
    <r>
      <rPr>
        <sz val="12"/>
        <color indexed="10"/>
        <rFont val="ＭＳ ゴシック"/>
        <family val="3"/>
        <charset val="128"/>
      </rPr>
      <t>＊＊</t>
    </r>
    <r>
      <rPr>
        <sz val="12"/>
        <rFont val="ＭＳ ゴシック"/>
        <family val="3"/>
        <charset val="128"/>
      </rPr>
      <t>月</t>
    </r>
    <r>
      <rPr>
        <sz val="12"/>
        <color indexed="10"/>
        <rFont val="ＭＳ ゴシック"/>
        <family val="3"/>
        <charset val="128"/>
      </rPr>
      <t>＊＊</t>
    </r>
    <r>
      <rPr>
        <sz val="12"/>
        <rFont val="ＭＳ ゴシック"/>
        <family val="3"/>
        <charset val="128"/>
      </rPr>
      <t>日</t>
    </r>
    <rPh sb="0" eb="2">
      <t>ヘイセイ</t>
    </rPh>
    <rPh sb="4" eb="5">
      <t>ネン</t>
    </rPh>
    <rPh sb="7" eb="8">
      <t>ツキ</t>
    </rPh>
    <rPh sb="10" eb="11">
      <t>ヒ</t>
    </rPh>
    <phoneticPr fontId="2"/>
  </si>
  <si>
    <t>標準</t>
  </si>
  <si>
    <t>交流３相３線式</t>
    <rPh sb="0" eb="2">
      <t>コウリュウ</t>
    </rPh>
    <rPh sb="3" eb="4">
      <t>ソウ</t>
    </rPh>
    <rPh sb="5" eb="6">
      <t>セン</t>
    </rPh>
    <rPh sb="6" eb="7">
      <t>シキ</t>
    </rPh>
    <phoneticPr fontId="2"/>
  </si>
  <si>
    <t>別紙のとおり</t>
  </si>
  <si>
    <t>□□部</t>
    <rPh sb="2" eb="3">
      <t>ブ</t>
    </rPh>
    <phoneticPr fontId="2"/>
  </si>
  <si>
    <t>負荷設備の減少による、最大需要電力の減少</t>
    <rPh sb="0" eb="2">
      <t>フカ</t>
    </rPh>
    <rPh sb="2" eb="4">
      <t>セツビ</t>
    </rPh>
    <rPh sb="5" eb="7">
      <t>ゲンショウ</t>
    </rPh>
    <rPh sb="11" eb="13">
      <t>サイダイ</t>
    </rPh>
    <rPh sb="13" eb="15">
      <t>ジュヨウ</t>
    </rPh>
    <rPh sb="15" eb="17">
      <t>デンリョク</t>
    </rPh>
    <rPh sb="18" eb="20">
      <t>ゲンショウ</t>
    </rPh>
    <phoneticPr fontId="2"/>
  </si>
  <si>
    <t>申込番号:</t>
    <rPh sb="0" eb="2">
      <t>モウシコミ</t>
    </rPh>
    <rPh sb="2" eb="4">
      <t>バンゴウ</t>
    </rPh>
    <phoneticPr fontId="2"/>
  </si>
  <si>
    <t>（</t>
    <phoneticPr fontId="2"/>
  </si>
  <si>
    <t>）</t>
    <phoneticPr fontId="2"/>
  </si>
  <si>
    <t>（</t>
    <phoneticPr fontId="2"/>
  </si>
  <si>
    <t>）</t>
    <phoneticPr fontId="2"/>
  </si>
  <si>
    <t>　　　　特定できる番号）を左詰めでご記入下さい。</t>
    <phoneticPr fontId="2"/>
  </si>
  <si>
    <t>御中</t>
    <rPh sb="0" eb="2">
      <t>オンチュウ</t>
    </rPh>
    <phoneticPr fontId="2"/>
  </si>
  <si>
    <t>接　続　供　給　契　約　申　込　書</t>
    <rPh sb="0" eb="1">
      <t>セツ</t>
    </rPh>
    <rPh sb="2" eb="3">
      <t>ゾク</t>
    </rPh>
    <rPh sb="4" eb="5">
      <t>トモ</t>
    </rPh>
    <rPh sb="6" eb="7">
      <t>キュウ</t>
    </rPh>
    <rPh sb="8" eb="9">
      <t>チギリ</t>
    </rPh>
    <rPh sb="10" eb="11">
      <t>ヤク</t>
    </rPh>
    <rPh sb="12" eb="13">
      <t>サル</t>
    </rPh>
    <rPh sb="14" eb="15">
      <t>コミ</t>
    </rPh>
    <rPh sb="16" eb="17">
      <t>ショ</t>
    </rPh>
    <phoneticPr fontId="2"/>
  </si>
  <si>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rPh sb="32" eb="34">
      <t>フソク</t>
    </rPh>
    <rPh sb="34" eb="36">
      <t>デンリョク</t>
    </rPh>
    <rPh sb="40" eb="41">
      <t>カカ</t>
    </rPh>
    <rPh sb="50" eb="51">
      <t>トモナ</t>
    </rPh>
    <rPh sb="60" eb="61">
      <t>カカ</t>
    </rPh>
    <rPh sb="71" eb="73">
      <t>イカ</t>
    </rPh>
    <rPh sb="90" eb="91">
      <t>ガワ</t>
    </rPh>
    <phoneticPr fontId="2"/>
  </si>
  <si>
    <t>１．契約者等</t>
    <phoneticPr fontId="2"/>
  </si>
  <si>
    <t>契　　約　　者　　名</t>
    <rPh sb="0" eb="1">
      <t>チギリ</t>
    </rPh>
    <rPh sb="3" eb="4">
      <t>ヤク</t>
    </rPh>
    <rPh sb="6" eb="7">
      <t>シャ</t>
    </rPh>
    <rPh sb="9" eb="10">
      <t>メイ</t>
    </rPh>
    <phoneticPr fontId="2"/>
  </si>
  <si>
    <t>名　　称　：</t>
    <rPh sb="3" eb="4">
      <t>ショウ</t>
    </rPh>
    <phoneticPr fontId="2"/>
  </si>
  <si>
    <t>役　　職　：</t>
    <rPh sb="0" eb="1">
      <t>エキ</t>
    </rPh>
    <rPh sb="3" eb="4">
      <t>ショク</t>
    </rPh>
    <phoneticPr fontId="2"/>
  </si>
  <si>
    <t>氏　　名　：　</t>
    <rPh sb="0" eb="1">
      <t>シ</t>
    </rPh>
    <rPh sb="3" eb="4">
      <t>メイ</t>
    </rPh>
    <phoneticPr fontId="2"/>
  </si>
  <si>
    <t>住　　所　：</t>
    <phoneticPr fontId="2"/>
  </si>
  <si>
    <r>
      <t xml:space="preserve">連　　絡　　者　　名
</t>
    </r>
    <r>
      <rPr>
        <sz val="10"/>
        <color indexed="8"/>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</si>
  <si>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所　　属　：</t>
    <phoneticPr fontId="2"/>
  </si>
  <si>
    <t xml:space="preserve">氏　　名　： </t>
    <rPh sb="0" eb="1">
      <t>シ</t>
    </rPh>
    <rPh sb="3" eb="4">
      <t>メイ</t>
    </rPh>
    <phoneticPr fontId="2"/>
  </si>
  <si>
    <t>電話・FAX ：</t>
    <phoneticPr fontId="2"/>
  </si>
  <si>
    <t>E-mail    ：</t>
    <phoneticPr fontId="2"/>
  </si>
  <si>
    <t>２．申込内容</t>
    <phoneticPr fontId="2"/>
  </si>
  <si>
    <t>接続供給の開始希望日</t>
    <rPh sb="0" eb="2">
      <t>セツゾク</t>
    </rPh>
    <rPh sb="2" eb="4">
      <t>キョウキュウ</t>
    </rPh>
    <rPh sb="5" eb="7">
      <t>カイシ</t>
    </rPh>
    <rPh sb="7" eb="10">
      <t>キボウビ</t>
    </rPh>
    <phoneticPr fontId="2"/>
  </si>
  <si>
    <t>別紙のとおり</t>
    <rPh sb="0" eb="2">
      <t>ベッシ</t>
    </rPh>
    <phoneticPr fontId="2"/>
  </si>
  <si>
    <t>受電側接続検討との
同時申込</t>
    <rPh sb="0" eb="2">
      <t>ジュデン</t>
    </rPh>
    <rPh sb="2" eb="3">
      <t>ガワ</t>
    </rPh>
    <rPh sb="3" eb="7">
      <t>セツゾクケントウ</t>
    </rPh>
    <rPh sb="10" eb="12">
      <t>ドウジ</t>
    </rPh>
    <rPh sb="12" eb="14">
      <t>モウシコ</t>
    </rPh>
    <phoneticPr fontId="2"/>
  </si>
  <si>
    <t>接続供給契約に付随する余剰電力購入に関する契約の締結希望</t>
    <rPh sb="0" eb="2">
      <t>セツゾク</t>
    </rPh>
    <rPh sb="15" eb="17">
      <t>コウニュウ</t>
    </rPh>
    <phoneticPr fontId="2"/>
  </si>
  <si>
    <t>変動範囲超過電力料金についての特別措置に関する適用希望</t>
    <rPh sb="0" eb="2">
      <t>ヘンドウ</t>
    </rPh>
    <rPh sb="2" eb="4">
      <t>ハンイ</t>
    </rPh>
    <rPh sb="4" eb="6">
      <t>チョウカ</t>
    </rPh>
    <rPh sb="6" eb="8">
      <t>デンリョク</t>
    </rPh>
    <rPh sb="8" eb="10">
      <t>リョウキン</t>
    </rPh>
    <rPh sb="15" eb="17">
      <t>トクベツ</t>
    </rPh>
    <rPh sb="17" eb="19">
      <t>ソチ</t>
    </rPh>
    <rPh sb="20" eb="21">
      <t>カン</t>
    </rPh>
    <rPh sb="23" eb="25">
      <t>テキヨウ</t>
    </rPh>
    <rPh sb="25" eb="27">
      <t>キボウ</t>
    </rPh>
    <phoneticPr fontId="2"/>
  </si>
  <si>
    <t>受電地点・供給地点ごとの事項</t>
    <rPh sb="0" eb="2">
      <t>ジュデン</t>
    </rPh>
    <rPh sb="2" eb="4">
      <t>チテン</t>
    </rPh>
    <rPh sb="5" eb="7">
      <t>キョウキュウ</t>
    </rPh>
    <rPh sb="7" eb="9">
      <t>チテン</t>
    </rPh>
    <rPh sb="12" eb="14">
      <t>ジコウ</t>
    </rPh>
    <phoneticPr fontId="2"/>
  </si>
  <si>
    <t>申込件数</t>
    <rPh sb="0" eb="2">
      <t>モウシコミ</t>
    </rPh>
    <rPh sb="2" eb="4">
      <t>ケンスウ</t>
    </rPh>
    <phoneticPr fontId="2"/>
  </si>
  <si>
    <t>受電地点</t>
    <rPh sb="0" eb="2">
      <t>ジュデン</t>
    </rPh>
    <rPh sb="2" eb="4">
      <t>チテン</t>
    </rPh>
    <phoneticPr fontId="2"/>
  </si>
  <si>
    <t>供給地点</t>
    <rPh sb="0" eb="2">
      <t>キョウキュウ</t>
    </rPh>
    <rPh sb="2" eb="4">
      <t>チテン</t>
    </rPh>
    <phoneticPr fontId="2"/>
  </si>
  <si>
    <t>地点の追加</t>
    <rPh sb="0" eb="2">
      <t>チテン</t>
    </rPh>
    <rPh sb="3" eb="5">
      <t>ツイカ</t>
    </rPh>
    <phoneticPr fontId="2"/>
  </si>
  <si>
    <t>件</t>
    <rPh sb="0" eb="1">
      <t>ケン</t>
    </rPh>
    <phoneticPr fontId="2"/>
  </si>
  <si>
    <t>地点の廃止</t>
    <rPh sb="3" eb="5">
      <t>ハイシ</t>
    </rPh>
    <phoneticPr fontId="2"/>
  </si>
  <si>
    <t>契約受電電力または
契約電力の変更</t>
    <phoneticPr fontId="2"/>
  </si>
  <si>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2"/>
  </si>
  <si>
    <t>その他の変更
（　　　　　　　）</t>
    <rPh sb="2" eb="3">
      <t>タ</t>
    </rPh>
    <rPh sb="4" eb="6">
      <t>ヘンコウ</t>
    </rPh>
    <phoneticPr fontId="2"/>
  </si>
  <si>
    <t>特記事項</t>
    <rPh sb="0" eb="2">
      <t>トッキ</t>
    </rPh>
    <rPh sb="2" eb="4">
      <t>ジコウ</t>
    </rPh>
    <phoneticPr fontId="2"/>
  </si>
  <si>
    <t>申込みおよびその実施に際して得た情報は，託送供給を実施する目的以外には使用いたしません。</t>
    <rPh sb="0" eb="2">
      <t>モウシコ</t>
    </rPh>
    <rPh sb="8" eb="10">
      <t>ジッシ</t>
    </rPh>
    <rPh sb="11" eb="12">
      <t>サイ</t>
    </rPh>
    <rPh sb="14" eb="15">
      <t>エ</t>
    </rPh>
    <rPh sb="16" eb="18">
      <t>ジョウホウ</t>
    </rPh>
    <rPh sb="20" eb="24">
      <t>タクソウキョウキュウ</t>
    </rPh>
    <rPh sb="25" eb="27">
      <t>ジッシ</t>
    </rPh>
    <rPh sb="29" eb="31">
      <t>モクテキ</t>
    </rPh>
    <rPh sb="31" eb="33">
      <t>イガイ</t>
    </rPh>
    <rPh sb="35" eb="37">
      <t>シヨウ</t>
    </rPh>
    <phoneticPr fontId="2"/>
  </si>
  <si>
    <t>希望しない</t>
  </si>
  <si>
    <r>
      <t>平成</t>
    </r>
    <r>
      <rPr>
        <sz val="11"/>
        <color indexed="10"/>
        <rFont val="ＭＳ ゴシック"/>
        <family val="3"/>
        <charset val="128"/>
      </rPr>
      <t>＊＊</t>
    </r>
    <r>
      <rPr>
        <sz val="11"/>
        <color indexed="8"/>
        <rFont val="ＭＳ ゴシック"/>
        <family val="3"/>
        <charset val="128"/>
      </rPr>
      <t>年</t>
    </r>
    <r>
      <rPr>
        <sz val="11"/>
        <color indexed="10"/>
        <rFont val="ＭＳ ゴシック"/>
        <family val="3"/>
        <charset val="128"/>
      </rPr>
      <t>＊＊</t>
    </r>
    <r>
      <rPr>
        <sz val="11"/>
        <color indexed="8"/>
        <rFont val="ＭＳ ゴシック"/>
        <family val="3"/>
        <charset val="128"/>
      </rPr>
      <t>月</t>
    </r>
    <r>
      <rPr>
        <sz val="11"/>
        <color indexed="10"/>
        <rFont val="ＭＳ ゴシック"/>
        <family val="3"/>
        <charset val="128"/>
      </rPr>
      <t>＊＊</t>
    </r>
    <r>
      <rPr>
        <sz val="11"/>
        <color indexed="8"/>
        <rFont val="ＭＳ ゴシック"/>
        <family val="3"/>
        <charset val="128"/>
      </rPr>
      <t>日</t>
    </r>
    <phoneticPr fontId="2"/>
  </si>
  <si>
    <t>東京電力株式会社</t>
  </si>
  <si>
    <t>○○株式会社</t>
    <rPh sb="2" eb="6">
      <t>カブシキガイシャ</t>
    </rPh>
    <phoneticPr fontId="2"/>
  </si>
  <si>
    <t>代表取締役</t>
    <rPh sb="0" eb="2">
      <t>ダイヒョウ</t>
    </rPh>
    <rPh sb="2" eb="5">
      <t>トリシマリヤク</t>
    </rPh>
    <phoneticPr fontId="2"/>
  </si>
  <si>
    <t>○○　○○</t>
    <phoneticPr fontId="2"/>
  </si>
  <si>
    <r>
      <t>〒</t>
    </r>
    <r>
      <rPr>
        <sz val="11"/>
        <color indexed="10"/>
        <rFont val="ＭＳ ゴシック"/>
        <family val="3"/>
        <charset val="128"/>
      </rPr>
      <t>○○○－○○○○　○○県○○市○－○－○</t>
    </r>
    <rPh sb="12" eb="13">
      <t>ケン</t>
    </rPh>
    <rPh sb="15" eb="16">
      <t>シ</t>
    </rPh>
    <phoneticPr fontId="2"/>
  </si>
  <si>
    <t>●●　●●</t>
    <phoneticPr fontId="2"/>
  </si>
  <si>
    <r>
      <t>〒</t>
    </r>
    <r>
      <rPr>
        <sz val="11"/>
        <color indexed="10"/>
        <rFont val="ＭＳ ゴシック"/>
        <family val="3"/>
        <charset val="128"/>
      </rPr>
      <t>○○○－○○○○　○○県○○市○－○－○</t>
    </r>
    <phoneticPr fontId="2"/>
  </si>
  <si>
    <t>＊＊－＊＊＊＊－＊＊＊＊</t>
    <phoneticPr fontId="2"/>
  </si>
  <si>
    <t>*****＠****.co.jp</t>
    <phoneticPr fontId="2"/>
  </si>
  <si>
    <t>従来どおり</t>
  </si>
  <si>
    <r>
      <t>その他の変更
（</t>
    </r>
    <r>
      <rPr>
        <sz val="11"/>
        <color indexed="10"/>
        <rFont val="ＭＳ ゴシック"/>
        <family val="3"/>
        <charset val="128"/>
      </rPr>
      <t>名義変更</t>
    </r>
    <r>
      <rPr>
        <sz val="11"/>
        <color indexed="8"/>
        <rFont val="ＭＳ ゴシック"/>
        <family val="3"/>
        <charset val="128"/>
      </rPr>
      <t>）</t>
    </r>
    <rPh sb="2" eb="3">
      <t>タ</t>
    </rPh>
    <rPh sb="4" eb="6">
      <t>ヘンコウ</t>
    </rPh>
    <rPh sb="8" eb="10">
      <t>メイギ</t>
    </rPh>
    <rPh sb="10" eb="12">
      <t>ヘンコウ</t>
    </rPh>
    <phoneticPr fontId="2"/>
  </si>
  <si>
    <t>△△株式会社　△△ビル</t>
    <phoneticPr fontId="2"/>
  </si>
  <si>
    <t>△△県△△市△－△－△</t>
    <phoneticPr fontId="2"/>
  </si>
  <si>
    <t>需要者の施設した第１号柱上の●●電力の架空引込線と需要者の開閉器電源側接続点</t>
    <phoneticPr fontId="2"/>
  </si>
  <si>
    <t>kＷ</t>
    <phoneticPr fontId="2"/>
  </si>
  <si>
    <t>kＷ</t>
    <phoneticPr fontId="2"/>
  </si>
  <si>
    <t>(  700  )</t>
    <phoneticPr fontId="2"/>
  </si>
  <si>
    <t>Ｖ</t>
    <phoneticPr fontId="2"/>
  </si>
  <si>
    <t>kＶＡ</t>
    <phoneticPr fontId="2"/>
  </si>
  <si>
    <t>kＶＡ</t>
    <phoneticPr fontId="2"/>
  </si>
  <si>
    <t>kＷ</t>
    <phoneticPr fontId="2"/>
  </si>
  <si>
    <t>△△　△△</t>
    <phoneticPr fontId="2"/>
  </si>
  <si>
    <t>00-0000-0000</t>
    <phoneticPr fontId="2"/>
  </si>
  <si>
    <t>□□　□□</t>
    <phoneticPr fontId="2"/>
  </si>
  <si>
    <t>　　　　特定できる番号）を左詰めでご記入下さい。</t>
    <phoneticPr fontId="2"/>
  </si>
  <si>
    <t xml:space="preserve"> </t>
    <phoneticPr fontId="2"/>
  </si>
  <si>
    <t>（選択して下さい）</t>
  </si>
  <si>
    <t>申込内容</t>
    <rPh sb="0" eb="2">
      <t>モウシコミ</t>
    </rPh>
    <rPh sb="2" eb="4">
      <t>ナイヨウ</t>
    </rPh>
    <phoneticPr fontId="2"/>
  </si>
  <si>
    <t>需要者の名称</t>
    <rPh sb="0" eb="2">
      <t>ジュヨウ</t>
    </rPh>
    <rPh sb="2" eb="3">
      <t>シャ</t>
    </rPh>
    <rPh sb="4" eb="6">
      <t>メイショウ</t>
    </rPh>
    <phoneticPr fontId="2"/>
  </si>
  <si>
    <t>申込内容</t>
    <rPh sb="0" eb="2">
      <t>モウシコ</t>
    </rPh>
    <rPh sb="2" eb="4">
      <t>ナイヨウ</t>
    </rPh>
    <phoneticPr fontId="2"/>
  </si>
  <si>
    <t>供給電圧</t>
    <rPh sb="0" eb="2">
      <t>キョウキュウ</t>
    </rPh>
    <rPh sb="2" eb="4">
      <t>デンアツ</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</si>
  <si>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</si>
  <si>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</si>
  <si>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地点の削除</t>
    <rPh sb="0" eb="2">
      <t>チテン</t>
    </rPh>
    <rPh sb="3" eb="5">
      <t>サクジョ</t>
    </rPh>
    <phoneticPr fontId="2"/>
  </si>
  <si>
    <t>会社・所属</t>
    <rPh sb="0" eb="2">
      <t>カイシャ</t>
    </rPh>
    <rPh sb="3" eb="5">
      <t>ショゾク</t>
    </rPh>
    <phoneticPr fontId="2"/>
  </si>
  <si>
    <r>
      <t>（カタカナ）</t>
    </r>
    <r>
      <rPr>
        <sz val="9"/>
        <rFont val="ＭＳ ゴシック"/>
        <family val="3"/>
        <charset val="128"/>
      </rPr>
      <t>※全角</t>
    </r>
    <rPh sb="7" eb="9">
      <t>ゼンカク</t>
    </rPh>
    <phoneticPr fontId="2"/>
  </si>
  <si>
    <t>kＷ</t>
  </si>
  <si>
    <t>需要者の名称</t>
    <rPh sb="0" eb="3">
      <t>ジュヨウシャ</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</si>
  <si>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</si>
  <si>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
  </si>
  <si>
    <t>託送供給等約款における需要者に関する事項の遵守について承諾いただいているか</t>
    <rPh sb="0" eb="2">
      <t>タクソウ</t>
    </rPh>
    <rPh sb="2" eb="4">
      <t>キョウキュウ</t>
    </rPh>
    <rPh sb="4" eb="5">
      <t>ナド</t>
    </rPh>
    <rPh sb="5" eb="7">
      <t>ヤッカン</t>
    </rPh>
    <rPh sb="11" eb="13">
      <t>ジュヨウ</t>
    </rPh>
    <rPh sb="13" eb="14">
      <t>シャ</t>
    </rPh>
    <rPh sb="15" eb="16">
      <t>カン</t>
    </rPh>
    <rPh sb="18" eb="20">
      <t>ジコウ</t>
    </rPh>
    <rPh sb="21" eb="23">
      <t>ジュンシュ</t>
    </rPh>
    <rPh sb="27" eb="29">
      <t>ショウダク</t>
    </rPh>
    <phoneticPr fontId="2"/>
  </si>
  <si>
    <t>〒</t>
    <phoneticPr fontId="2"/>
  </si>
  <si>
    <t>需要抑制ＢＧコード</t>
    <rPh sb="0" eb="2">
      <t>ジュヨウ</t>
    </rPh>
    <rPh sb="2" eb="4">
      <t>ヨクセイ</t>
    </rPh>
    <phoneticPr fontId="2"/>
  </si>
  <si>
    <t>需要抑制ＢＧ名称</t>
    <rPh sb="0" eb="2">
      <t>ジュヨウ</t>
    </rPh>
    <rPh sb="2" eb="4">
      <t>ヨクセイ</t>
    </rPh>
    <rPh sb="6" eb="8">
      <t>メイショウ</t>
    </rPh>
    <phoneticPr fontId="2"/>
  </si>
  <si>
    <t>需要者と電力需給に関する契約等を締結している契約者の名称</t>
    <phoneticPr fontId="2"/>
  </si>
  <si>
    <t>上記契約者の小売電気事業者コード</t>
    <rPh sb="0" eb="2">
      <t>ジョウキ</t>
    </rPh>
    <rPh sb="2" eb="5">
      <t>ケイヤクシャ</t>
    </rPh>
    <rPh sb="6" eb="8">
      <t>コウリ</t>
    </rPh>
    <rPh sb="8" eb="10">
      <t>デンキ</t>
    </rPh>
    <rPh sb="10" eb="12">
      <t>ジギョウ</t>
    </rPh>
    <rPh sb="12" eb="13">
      <t>シャ</t>
    </rPh>
    <phoneticPr fontId="2"/>
  </si>
  <si>
    <t>需要抑制量調整供給兼基本契約申込書別紙【需要場所の概要】（連記式）</t>
    <rPh sb="0" eb="2">
      <t>ジュヨウ</t>
    </rPh>
    <rPh sb="2" eb="4">
      <t>ヨクセイ</t>
    </rPh>
    <rPh sb="4" eb="5">
      <t>リョウ</t>
    </rPh>
    <rPh sb="5" eb="7">
      <t>チョウセイ</t>
    </rPh>
    <rPh sb="7" eb="9">
      <t>キョウキュウ</t>
    </rPh>
    <rPh sb="9" eb="10">
      <t>ケン</t>
    </rPh>
    <rPh sb="10" eb="12">
      <t>キホン</t>
    </rPh>
    <rPh sb="12" eb="14">
      <t>ケイヤク</t>
    </rPh>
    <rPh sb="14" eb="17">
      <t>モウシコミショ</t>
    </rPh>
    <rPh sb="17" eb="19">
      <t>ベッシ</t>
    </rPh>
    <rPh sb="20" eb="22">
      <t>ジュヨウ</t>
    </rPh>
    <rPh sb="22" eb="24">
      <t>バショ</t>
    </rPh>
    <rPh sb="25" eb="27">
      <t>ガイヨウ</t>
    </rPh>
    <rPh sb="29" eb="31">
      <t>レンキ</t>
    </rPh>
    <rPh sb="31" eb="32">
      <t>シキ</t>
    </rPh>
    <phoneticPr fontId="2"/>
  </si>
  <si>
    <t>No</t>
    <phoneticPr fontId="2"/>
  </si>
  <si>
    <t>需要抑制量調整供給開始希望日</t>
    <rPh sb="0" eb="2">
      <t>ジュヨウ</t>
    </rPh>
    <rPh sb="2" eb="4">
      <t>ヨクセイ</t>
    </rPh>
    <rPh sb="4" eb="5">
      <t>リョウ</t>
    </rPh>
    <rPh sb="5" eb="7">
      <t>チョウセイ</t>
    </rPh>
    <rPh sb="7" eb="9">
      <t>キョウキュウ</t>
    </rPh>
    <rPh sb="9" eb="11">
      <t>カイシ</t>
    </rPh>
    <rPh sb="11" eb="13">
      <t>キボウ</t>
    </rPh>
    <rPh sb="13" eb="14">
      <t>ビ</t>
    </rPh>
    <phoneticPr fontId="2"/>
  </si>
  <si>
    <r>
      <t>需要者の</t>
    </r>
    <r>
      <rPr>
        <sz val="11"/>
        <rFont val="ＭＳ Ｐゴシック"/>
        <family val="3"/>
        <charset val="128"/>
      </rPr>
      <t>名称</t>
    </r>
    <rPh sb="4" eb="6">
      <t>メイショウ</t>
    </rPh>
    <phoneticPr fontId="2"/>
  </si>
  <si>
    <r>
      <rPr>
        <sz val="11"/>
        <rFont val="ＭＳ Ｐゴシック"/>
        <family val="3"/>
        <charset val="128"/>
      </rPr>
      <t>供給地点特定番号
＊22桁
ｽﾍﾟｰｽ等入力しないで下さい</t>
    </r>
    <rPh sb="0" eb="2">
      <t>キョウキュウ</t>
    </rPh>
    <rPh sb="2" eb="4">
      <t>チテン</t>
    </rPh>
    <rPh sb="4" eb="6">
      <t>トクテイ</t>
    </rPh>
    <rPh sb="6" eb="8">
      <t>バンゴウ</t>
    </rPh>
    <rPh sb="12" eb="13">
      <t>ケタ</t>
    </rPh>
    <phoneticPr fontId="2"/>
  </si>
  <si>
    <t>需要場所</t>
    <rPh sb="0" eb="2">
      <t>ジュヨウ</t>
    </rPh>
    <rPh sb="2" eb="4">
      <t>バショ</t>
    </rPh>
    <phoneticPr fontId="2"/>
  </si>
  <si>
    <t>託送供給等約款における
需要者に関する事項の遵守に
ついて承諾いただいているか</t>
    <rPh sb="4" eb="5">
      <t>ナド</t>
    </rPh>
    <rPh sb="12" eb="14">
      <t>ジュヨウ</t>
    </rPh>
    <phoneticPr fontId="2"/>
  </si>
  <si>
    <t>パルス受給
の要否</t>
    <phoneticPr fontId="2"/>
  </si>
  <si>
    <t>需要者窓口連絡先</t>
    <phoneticPr fontId="2"/>
  </si>
  <si>
    <t>需要者と電力需給
に関する契約等を
締結している
契約者の名称</t>
    <rPh sb="0" eb="2">
      <t>ジュヨウ</t>
    </rPh>
    <rPh sb="2" eb="3">
      <t>シャ</t>
    </rPh>
    <rPh sb="4" eb="6">
      <t>デンリョク</t>
    </rPh>
    <rPh sb="6" eb="7">
      <t>モトメ</t>
    </rPh>
    <rPh sb="7" eb="8">
      <t>キュウ</t>
    </rPh>
    <rPh sb="10" eb="11">
      <t>カン</t>
    </rPh>
    <rPh sb="13" eb="16">
      <t>ケイヤクトウ</t>
    </rPh>
    <rPh sb="18" eb="20">
      <t>テイケツ</t>
    </rPh>
    <rPh sb="25" eb="28">
      <t>ケイヤクシャ</t>
    </rPh>
    <rPh sb="29" eb="31">
      <t>メイショウ</t>
    </rPh>
    <phoneticPr fontId="2"/>
  </si>
  <si>
    <t>左記契約者の
小売電気
事業者コード</t>
    <rPh sb="0" eb="2">
      <t>サキ</t>
    </rPh>
    <rPh sb="2" eb="5">
      <t>ケイヤクシャ</t>
    </rPh>
    <rPh sb="7" eb="9">
      <t>コウリ</t>
    </rPh>
    <rPh sb="9" eb="11">
      <t>デンキ</t>
    </rPh>
    <rPh sb="12" eb="15">
      <t>ジギョウシャ</t>
    </rPh>
    <phoneticPr fontId="2"/>
  </si>
  <si>
    <t>カタカナ　※全角</t>
    <rPh sb="6" eb="8">
      <t>ゼンカク</t>
    </rPh>
    <phoneticPr fontId="2"/>
  </si>
  <si>
    <t>漢字</t>
    <rPh sb="0" eb="2">
      <t>カンジ</t>
    </rPh>
    <phoneticPr fontId="2"/>
  </si>
  <si>
    <t>郵便
番号</t>
    <rPh sb="0" eb="2">
      <t>ユウビン</t>
    </rPh>
    <rPh sb="3" eb="5">
      <t>バンゴウ</t>
    </rPh>
    <phoneticPr fontId="2"/>
  </si>
  <si>
    <t>都道
府県</t>
    <phoneticPr fontId="2"/>
  </si>
  <si>
    <t>住　　所</t>
  </si>
  <si>
    <t>所属</t>
    <phoneticPr fontId="2"/>
  </si>
  <si>
    <t>氏名</t>
    <phoneticPr fontId="2"/>
  </si>
  <si>
    <t>電話番号</t>
    <phoneticPr fontId="2"/>
  </si>
  <si>
    <t>予備項目１</t>
    <rPh sb="0" eb="2">
      <t>ヨビ</t>
    </rPh>
    <rPh sb="2" eb="4">
      <t>コウモク</t>
    </rPh>
    <phoneticPr fontId="2"/>
  </si>
  <si>
    <t>予備項目２</t>
    <rPh sb="0" eb="2">
      <t>ヨビ</t>
    </rPh>
    <rPh sb="2" eb="4">
      <t>コウモク</t>
    </rPh>
    <phoneticPr fontId="2"/>
  </si>
  <si>
    <t>予備項目３</t>
    <rPh sb="0" eb="2">
      <t>ヨビ</t>
    </rPh>
    <rPh sb="2" eb="4">
      <t>コウモク</t>
    </rPh>
    <phoneticPr fontId="2"/>
  </si>
  <si>
    <t>予備項目４</t>
    <rPh sb="0" eb="2">
      <t>ヨビ</t>
    </rPh>
    <rPh sb="2" eb="4">
      <t>コウモク</t>
    </rPh>
    <phoneticPr fontId="2"/>
  </si>
  <si>
    <t>予備項目５</t>
    <rPh sb="0" eb="2">
      <t>ヨビ</t>
    </rPh>
    <rPh sb="2" eb="4">
      <t>コウモク</t>
    </rPh>
    <phoneticPr fontId="2"/>
  </si>
  <si>
    <t>予備項目６</t>
    <rPh sb="0" eb="2">
      <t>ヨビ</t>
    </rPh>
    <rPh sb="2" eb="4">
      <t>コウモク</t>
    </rPh>
    <phoneticPr fontId="2"/>
  </si>
  <si>
    <t>予備項目７</t>
    <rPh sb="0" eb="2">
      <t>ヨビ</t>
    </rPh>
    <rPh sb="2" eb="4">
      <t>コウモク</t>
    </rPh>
    <phoneticPr fontId="2"/>
  </si>
  <si>
    <t>予備項目８</t>
    <rPh sb="0" eb="2">
      <t>ヨビ</t>
    </rPh>
    <rPh sb="2" eb="4">
      <t>コウモク</t>
    </rPh>
    <phoneticPr fontId="2"/>
  </si>
  <si>
    <t>予備項目９</t>
    <rPh sb="0" eb="2">
      <t>ヨビ</t>
    </rPh>
    <rPh sb="2" eb="4">
      <t>コウモク</t>
    </rPh>
    <phoneticPr fontId="2"/>
  </si>
  <si>
    <t>予備項目１０</t>
    <rPh sb="0" eb="2">
      <t>ヨビ</t>
    </rPh>
    <rPh sb="2" eb="4">
      <t>コウモク</t>
    </rPh>
    <phoneticPr fontId="2"/>
  </si>
  <si>
    <t>予備項目Ａ</t>
    <rPh sb="0" eb="2">
      <t>ヨビ</t>
    </rPh>
    <rPh sb="2" eb="4">
      <t>コウモク</t>
    </rPh>
    <phoneticPr fontId="2"/>
  </si>
  <si>
    <t>予備項目Ｂ</t>
    <rPh sb="0" eb="2">
      <t>ヨビ</t>
    </rPh>
    <rPh sb="2" eb="4">
      <t>コウモク</t>
    </rPh>
    <phoneticPr fontId="2"/>
  </si>
  <si>
    <t>0（例）</t>
    <rPh sb="2" eb="3">
      <t>レイ</t>
    </rPh>
    <phoneticPr fontId="2"/>
  </si>
  <si>
    <t>○○カブシキガイシャ　△△ビル</t>
    <phoneticPr fontId="2"/>
  </si>
  <si>
    <t>○○株式会社　△△ビル</t>
    <phoneticPr fontId="2"/>
  </si>
  <si>
    <t>0310112040112345678901</t>
    <phoneticPr fontId="2"/>
  </si>
  <si>
    <t>1350016</t>
    <phoneticPr fontId="2"/>
  </si>
  <si>
    <t>○○県</t>
    <phoneticPr fontId="2"/>
  </si>
  <si>
    <t>○○市○－○－○</t>
    <rPh sb="2" eb="3">
      <t>シ</t>
    </rPh>
    <phoneticPr fontId="2"/>
  </si>
  <si>
    <t>需要者に承諾いただいている</t>
  </si>
  <si>
    <t>03-5678-1234</t>
    <phoneticPr fontId="2"/>
  </si>
  <si>
    <t>*******</t>
    <phoneticPr fontId="2"/>
  </si>
  <si>
    <t>**************</t>
    <phoneticPr fontId="2"/>
  </si>
  <si>
    <t>***********</t>
    <phoneticPr fontId="2"/>
  </si>
  <si>
    <t>需要抑制
ＢＧ名称</t>
    <rPh sb="0" eb="2">
      <t>ジュヨウ</t>
    </rPh>
    <rPh sb="2" eb="4">
      <t>ヨクセイ</t>
    </rPh>
    <rPh sb="7" eb="9">
      <t>メイショウ</t>
    </rPh>
    <phoneticPr fontId="2"/>
  </si>
  <si>
    <t>需要抑制
ＢＧコード</t>
    <rPh sb="0" eb="2">
      <t>ジュヨウ</t>
    </rPh>
    <rPh sb="2" eb="4">
      <t>ヨクセイ</t>
    </rPh>
    <phoneticPr fontId="2"/>
  </si>
  <si>
    <t>需要抑制量調整供給兼基本契約申込書別紙【需要場所の概要】</t>
    <rPh sb="0" eb="2">
      <t>ジュヨウ</t>
    </rPh>
    <rPh sb="2" eb="4">
      <t>ヨクセイ</t>
    </rPh>
    <rPh sb="4" eb="5">
      <t>リョウ</t>
    </rPh>
    <rPh sb="5" eb="7">
      <t>チョウセイ</t>
    </rPh>
    <rPh sb="7" eb="9">
      <t>キョウキュウ</t>
    </rPh>
    <rPh sb="9" eb="10">
      <t>ケン</t>
    </rPh>
    <rPh sb="10" eb="12">
      <t>キホン</t>
    </rPh>
    <rPh sb="12" eb="14">
      <t>ケイヤク</t>
    </rPh>
    <rPh sb="14" eb="16">
      <t>モウシコミ</t>
    </rPh>
    <rPh sb="16" eb="17">
      <t>ショ</t>
    </rPh>
    <rPh sb="17" eb="19">
      <t>ベッシ</t>
    </rPh>
    <rPh sb="20" eb="22">
      <t>ジュヨウ</t>
    </rPh>
    <rPh sb="22" eb="24">
      <t>バショ</t>
    </rPh>
    <rPh sb="25" eb="27">
      <t>ガイヨウ</t>
    </rPh>
    <phoneticPr fontId="2"/>
  </si>
  <si>
    <t>需要抑制量調整供給
開始希望日　　　　　　　　　　　　　　　　　　　　　　　　　　　　　　　　　　　　　　　　　　　　　　　　　　　　　　　　　　　　　　　　　　　　　　　　　　　　　　</t>
    <rPh sb="0" eb="2">
      <t>ジュヨウ</t>
    </rPh>
    <rPh sb="2" eb="5">
      <t>ヨクセイリョウ</t>
    </rPh>
    <rPh sb="5" eb="7">
      <t>チョウセイ</t>
    </rPh>
    <rPh sb="7" eb="8">
      <t>トモ</t>
    </rPh>
    <rPh sb="8" eb="9">
      <t>キュウ</t>
    </rPh>
    <rPh sb="10" eb="12">
      <t>カイシ</t>
    </rPh>
    <rPh sb="12" eb="14">
      <t>キボウ</t>
    </rPh>
    <rPh sb="14" eb="15">
      <t>ビ</t>
    </rPh>
    <phoneticPr fontId="2"/>
  </si>
  <si>
    <t>上記契約者の需要ＢＧコード</t>
    <rPh sb="0" eb="2">
      <t>ジョウキ</t>
    </rPh>
    <rPh sb="2" eb="5">
      <t>ケイヤクシャ</t>
    </rPh>
    <rPh sb="6" eb="8">
      <t>ジュヨウ</t>
    </rPh>
    <phoneticPr fontId="2"/>
  </si>
  <si>
    <t>※</t>
    <phoneticPr fontId="2"/>
  </si>
  <si>
    <t>方式１</t>
  </si>
  <si>
    <t>方式２</t>
  </si>
  <si>
    <t>地点の追加</t>
  </si>
  <si>
    <t>地点の削除</t>
  </si>
  <si>
    <t>その他の変更</t>
  </si>
  <si>
    <t>左記契約者の
需要ＢＧコード</t>
    <rPh sb="0" eb="2">
      <t>サキ</t>
    </rPh>
    <phoneticPr fontId="2"/>
  </si>
  <si>
    <t>D****</t>
    <phoneticPr fontId="2"/>
  </si>
  <si>
    <t>L****</t>
    <phoneticPr fontId="2"/>
  </si>
  <si>
    <t>２．契約の要件に関する確認</t>
    <rPh sb="2" eb="4">
      <t>ケイヤク</t>
    </rPh>
    <rPh sb="5" eb="7">
      <t>ヨウケン</t>
    </rPh>
    <rPh sb="8" eb="9">
      <t>カン</t>
    </rPh>
    <rPh sb="11" eb="13">
      <t>カクニン</t>
    </rPh>
    <phoneticPr fontId="2"/>
  </si>
  <si>
    <t>需要抑制量調整受電電力
（最大値）</t>
    <rPh sb="13" eb="16">
      <t>サイダイチ</t>
    </rPh>
    <phoneticPr fontId="2"/>
  </si>
  <si>
    <t>需　要　抑　制　量　調　整　供　給　兼　基　本　契　約　申　込　書</t>
    <rPh sb="0" eb="1">
      <t>モトメ</t>
    </rPh>
    <rPh sb="2" eb="3">
      <t>ヨウ</t>
    </rPh>
    <rPh sb="4" eb="5">
      <t>オオキ</t>
    </rPh>
    <rPh sb="6" eb="7">
      <t>セイ</t>
    </rPh>
    <rPh sb="8" eb="9">
      <t>リョウ</t>
    </rPh>
    <rPh sb="10" eb="11">
      <t>チョウ</t>
    </rPh>
    <rPh sb="12" eb="13">
      <t>タダシ</t>
    </rPh>
    <rPh sb="14" eb="15">
      <t>トモ</t>
    </rPh>
    <rPh sb="16" eb="17">
      <t>キュウ</t>
    </rPh>
    <rPh sb="18" eb="19">
      <t>ケン</t>
    </rPh>
    <rPh sb="20" eb="21">
      <t>モト</t>
    </rPh>
    <rPh sb="22" eb="23">
      <t>ホン</t>
    </rPh>
    <rPh sb="24" eb="25">
      <t>チギリ</t>
    </rPh>
    <rPh sb="26" eb="27">
      <t>ヤク</t>
    </rPh>
    <rPh sb="28" eb="29">
      <t>サル</t>
    </rPh>
    <rPh sb="30" eb="31">
      <t>コミ</t>
    </rPh>
    <rPh sb="32" eb="33">
      <t>ショ</t>
    </rPh>
    <phoneticPr fontId="2"/>
  </si>
  <si>
    <t xml:space="preserve">　需要抑制量調整供給等に関する契約について，貴社の託送供給等約款を承認のうえ，以下のとおり申込みます。
</t>
    <rPh sb="1" eb="3">
      <t>ジュヨウ</t>
    </rPh>
    <rPh sb="3" eb="5">
      <t>ヨクセイ</t>
    </rPh>
    <rPh sb="5" eb="6">
      <t>リョウ</t>
    </rPh>
    <rPh sb="6" eb="8">
      <t>チョウセイ</t>
    </rPh>
    <rPh sb="10" eb="11">
      <t>トウ</t>
    </rPh>
    <rPh sb="29" eb="30">
      <t>ナド</t>
    </rPh>
    <rPh sb="39" eb="41">
      <t>イカ</t>
    </rPh>
    <phoneticPr fontId="2"/>
  </si>
  <si>
    <t>需要抑制契約者名</t>
    <rPh sb="0" eb="1">
      <t>モトメ</t>
    </rPh>
    <rPh sb="1" eb="2">
      <t>ヨウ</t>
    </rPh>
    <rPh sb="2" eb="3">
      <t>オオキ</t>
    </rPh>
    <rPh sb="3" eb="4">
      <t>セイ</t>
    </rPh>
    <rPh sb="4" eb="5">
      <t>チギリ</t>
    </rPh>
    <rPh sb="5" eb="6">
      <t>ヤク</t>
    </rPh>
    <rPh sb="6" eb="7">
      <t>シャ</t>
    </rPh>
    <rPh sb="7" eb="8">
      <t>メイ</t>
    </rPh>
    <phoneticPr fontId="2"/>
  </si>
  <si>
    <t>需要抑制量調整供給の開始希望日</t>
    <rPh sb="0" eb="2">
      <t>ジュヨウ</t>
    </rPh>
    <rPh sb="2" eb="4">
      <t>ヨクセイ</t>
    </rPh>
    <rPh sb="4" eb="5">
      <t>リョウ</t>
    </rPh>
    <rPh sb="5" eb="7">
      <t>チョウセイ</t>
    </rPh>
    <rPh sb="7" eb="9">
      <t>キョウキュウ</t>
    </rPh>
    <rPh sb="10" eb="12">
      <t>カイシ</t>
    </rPh>
    <rPh sb="12" eb="15">
      <t>キボウビ</t>
    </rPh>
    <phoneticPr fontId="2"/>
  </si>
  <si>
    <t>需要抑制量調整供給に係る需要抑制を行なう地点ごとの事項</t>
    <rPh sb="20" eb="22">
      <t>チテン</t>
    </rPh>
    <rPh sb="25" eb="27">
      <t>ジコウ</t>
    </rPh>
    <phoneticPr fontId="2"/>
  </si>
  <si>
    <t>需要抑制量調整受電電力
（最大値）
（kW）</t>
    <rPh sb="0" eb="2">
      <t>ジュヨウ</t>
    </rPh>
    <rPh sb="2" eb="4">
      <t>ヨクセイ</t>
    </rPh>
    <rPh sb="4" eb="5">
      <t>リョウ</t>
    </rPh>
    <rPh sb="5" eb="7">
      <t>チョウセイ</t>
    </rPh>
    <rPh sb="7" eb="9">
      <t>ジュデン</t>
    </rPh>
    <rPh sb="9" eb="11">
      <t>デンリョク</t>
    </rPh>
    <rPh sb="13" eb="16">
      <t>サイダイチ</t>
    </rPh>
    <phoneticPr fontId="2"/>
  </si>
  <si>
    <t>３．申込内容</t>
    <phoneticPr fontId="2"/>
  </si>
  <si>
    <r>
      <t>インバランス</t>
    </r>
    <r>
      <rPr>
        <sz val="11"/>
        <rFont val="ＭＳ Ｐゴシック"/>
        <family val="3"/>
        <charset val="128"/>
      </rPr>
      <t xml:space="preserve">
切り分け方法
（方式１、方式２）
※</t>
    </r>
    <rPh sb="7" eb="8">
      <t>キ</t>
    </rPh>
    <rPh sb="9" eb="10">
      <t>ワ</t>
    </rPh>
    <rPh sb="11" eb="13">
      <t>ホウホウ</t>
    </rPh>
    <rPh sb="15" eb="17">
      <t>ホウシキ</t>
    </rPh>
    <rPh sb="19" eb="21">
      <t>ホウシキ</t>
    </rPh>
    <phoneticPr fontId="2"/>
  </si>
  <si>
    <t>需要抑制量調整供給契約を希望するにあたり
託送供給等約款８（契約の要件）(3)の適合状況</t>
    <rPh sb="0" eb="2">
      <t>ジュヨウ</t>
    </rPh>
    <rPh sb="2" eb="4">
      <t>ヨクセイ</t>
    </rPh>
    <rPh sb="4" eb="5">
      <t>リョウ</t>
    </rPh>
    <rPh sb="5" eb="7">
      <t>チョウセイ</t>
    </rPh>
    <rPh sb="7" eb="9">
      <t>キョウキュウ</t>
    </rPh>
    <rPh sb="9" eb="11">
      <t>ケイヤク</t>
    </rPh>
    <rPh sb="12" eb="14">
      <t>キボウ</t>
    </rPh>
    <rPh sb="21" eb="23">
      <t>タクソウ</t>
    </rPh>
    <rPh sb="23" eb="26">
      <t>キョウキュウナド</t>
    </rPh>
    <rPh sb="26" eb="28">
      <t>ヤッカン</t>
    </rPh>
    <rPh sb="30" eb="32">
      <t>ケイヤク</t>
    </rPh>
    <rPh sb="33" eb="35">
      <t>ヨウケン</t>
    </rPh>
    <rPh sb="40" eb="42">
      <t>テキゴウ</t>
    </rPh>
    <rPh sb="42" eb="44">
      <t>ジョウキョウ</t>
    </rPh>
    <phoneticPr fontId="2"/>
  </si>
  <si>
    <t>本申込書を受領する一般送配電事業者は，需要抑制量調整供給等の申込みおよび実施に際して得た情報を，託送供給，電力量調整供給または再生可能エネルギー電気卸供給約款にもとづく再生可能エネルギー電気卸供給を実施する目的以外に使用いたしません。</t>
    <rPh sb="11" eb="14">
      <t>ソウハイデン</t>
    </rPh>
    <rPh sb="28" eb="29">
      <t>トウ</t>
    </rPh>
    <rPh sb="53" eb="55">
      <t>デンリョク</t>
    </rPh>
    <rPh sb="55" eb="56">
      <t>リョウ</t>
    </rPh>
    <rPh sb="56" eb="58">
      <t>チョウセイ</t>
    </rPh>
    <rPh sb="58" eb="60">
      <t>キョウキュウ</t>
    </rPh>
    <phoneticPr fontId="2"/>
  </si>
  <si>
    <t>インバランス切り分け方法
（方式１、方式２）※</t>
    <rPh sb="6" eb="7">
      <t>キ</t>
    </rPh>
    <rPh sb="8" eb="9">
      <t>ワ</t>
    </rPh>
    <rPh sb="10" eb="12">
      <t>ホウホウ</t>
    </rPh>
    <rPh sb="14" eb="16">
      <t>ホウシキ</t>
    </rPh>
    <rPh sb="18" eb="20">
      <t>ホウシキ</t>
    </rPh>
    <phoneticPr fontId="2"/>
  </si>
  <si>
    <t>需要抑制量調整受電計画差対応補給電力量および需要抑制量調整受電計画差対応余剰電力量の算定方法のうち、託送供給等約款30（電力および電力量の算定）の(18)イによる方法を「方式１」とし，(18)ロによる方法を「方式２」として選択してください。</t>
    <rPh sb="50" eb="52">
      <t>タクソウ</t>
    </rPh>
    <rPh sb="52" eb="54">
      <t>キョウキュウ</t>
    </rPh>
    <rPh sb="54" eb="55">
      <t>トウ</t>
    </rPh>
    <rPh sb="55" eb="57">
      <t>ヤッカン</t>
    </rPh>
    <rPh sb="81" eb="83">
      <t>ホウホウ</t>
    </rPh>
    <rPh sb="100" eb="102">
      <t>ホウホウ</t>
    </rPh>
    <rPh sb="111" eb="113">
      <t>センタク</t>
    </rPh>
    <phoneticPr fontId="2"/>
  </si>
  <si>
    <r>
      <t>※需要抑制量調整受電計画差対応補給電力量および需要抑制量調整受電計画差対応余剰電力量の算定方法のうち、託送供給等約款30（電力および電力量の算定）</t>
    </r>
    <r>
      <rPr>
        <sz val="11"/>
        <rFont val="ＭＳ Ｐゴシック"/>
        <family val="3"/>
        <charset val="128"/>
      </rPr>
      <t>の(18)イによる方法を「方式１」とし，(18)ロによる方法を「方式２」として選択してください。</t>
    </r>
    <phoneticPr fontId="2"/>
  </si>
  <si>
    <t>北海道電力ネットワーク株式会社</t>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</si>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</sst>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Red]&quot;¥&quot;\-#,##0"/>
    <numFmt numFmtId="41" formatCode="_ * #,##0_ ;_ * \-#,##0_ ;_ * &quot;-&quot;_ ;_ @_ "/>
    <numFmt numFmtId="43" formatCode="_ * #,##0.00_ ;_ * \-#,##0.00_ ;_ * &quot;-&quot;??_ ;_ @_ "/>
    <numFmt numFmtId="176" formatCode="#,##0_ "/>
    <numFmt numFmtId="177" formatCode="[$-411]ggge&quot;年&quot;m&quot;月&quot;d&quot;日&quot;;@"/>
    <numFmt numFmtId="178" formatCode="#,##0_ ;[Red]\-#,##0\ "/>
    <numFmt numFmtId="179" formatCode="yy/mm/dd\ hh:mm:ss"/>
    <numFmt numFmtId="180" formatCode="_(&quot;$&quot;* #,##0_);_(&quot;$&quot;* \(#,##0\);_(&quot;$&quot;* &quot;-&quot;_);_(@_)"/>
    <numFmt numFmtId="181" formatCode="m/d"/>
    <numFmt numFmtId="182" formatCode="#,##0;\-#,##0;\-"/>
    <numFmt numFmtId="183" formatCode="#,##0;\-#,##0;&quot;-&quot;"/>
    <numFmt numFmtId="184" formatCode="_(* #,##0_);_(* \(#,##0\);_(* &quot;-&quot;_);_(@_)"/>
    <numFmt numFmtId="185" formatCode="_(&quot;$&quot;* #,##0.00_);_(&quot;$&quot;* \(#,##0.00\);_(&quot;$&quot;* &quot;-&quot;??_);_(@_)"/>
    <numFmt numFmtId="186" formatCode="#,##0.000;[Red]\(#,##0.000\)"/>
    <numFmt numFmtId="187" formatCode="mmmm\-yy"/>
    <numFmt numFmtId="188" formatCode="0.00_)"/>
    <numFmt numFmtId="189" formatCode="&quot;SFr.&quot;#,##0;[Red]&quot;SFr.&quot;\-#,##0"/>
    <numFmt numFmtId="190" formatCode="&quot;SFr.&quot;#,##0.00;[Red]&quot;SFr.&quot;\-#,##0.00"/>
    <numFmt numFmtId="191" formatCode="&quot;¥&quot;#,##0.00;[Red]\-&quot;¥&quot;#,##0.00"/>
    <numFmt numFmtId="192" formatCode="&quot;¥&quot;#,##0;[Red]\-&quot;¥&quot;#,##0"/>
    <numFmt numFmtId="193" formatCode="\\#,##0.00;[Red]&quot;\-&quot;#,##0.00"/>
    <numFmt numFmtId="194" formatCode="0_)"/>
    <numFmt numFmtId="195" formatCode="\(#,##0,\)"/>
    <numFmt numFmtId="196" formatCode="#,###&quot;台&quot;"/>
    <numFmt numFmtId="197" formatCode="00\-00\-0000000\-00000000000"/>
    <numFmt numFmtId="198" formatCode="00\-0000\-0000\-0000\-0000\-0000"/>
    <numFmt numFmtId="199" formatCode="000\-0000"/>
    <numFmt numFmtId="200" formatCode="&quot;〒&quot;000\-0000"/>
    <numFmt numFmtId="201" formatCode="0_ "/>
    <numFmt numFmtId="202" formatCode="yyyy&quot;年&quot;m&quot;月&quot;d&quot;日&quot;;@"/>
  </numFmts>
  <fonts count="113">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name val="ＭＳ ゴシック"/>
      <family val="3"/>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vertAlign val="superscript"/>
      <sz val="12"/>
      <color indexed="8"/>
      <name val="ＭＳ ゴシック"/>
      <family val="3"/>
      <charset val="128"/>
    </font>
    <font>
      <sz val="9"/>
      <color indexed="8"/>
      <name val="ＭＳ Ｐゴシック"/>
      <family val="3"/>
      <charset val="128"/>
    </font>
    <font>
      <sz val="12"/>
      <color indexed="10"/>
      <name val="ＭＳ ゴシック"/>
      <family val="3"/>
      <charset val="128"/>
    </font>
    <font>
      <sz val="11"/>
      <color indexed="10"/>
      <name val="ＭＳ ゴシック"/>
      <family val="3"/>
      <charset val="128"/>
    </font>
    <font>
      <sz val="9"/>
      <color indexed="10"/>
      <name val="ＭＳ Ｐゴシック"/>
      <family val="3"/>
      <charset val="128"/>
    </font>
    <font>
      <sz val="14"/>
      <color indexed="8"/>
      <name val="ＭＳ ゴシック"/>
      <family val="3"/>
      <charset val="128"/>
    </font>
    <font>
      <sz val="9"/>
      <name val="ＭＳ Ｐゴシック"/>
      <family val="3"/>
      <charset val="128"/>
    </font>
    <font>
      <sz val="12"/>
      <name val="ＭＳ ゴシック"/>
      <family val="3"/>
      <charset val="128"/>
    </font>
    <font>
      <sz val="10"/>
      <color indexed="10"/>
      <name val="ＭＳ ゴシック"/>
      <family val="3"/>
      <charset val="128"/>
    </font>
    <font>
      <b/>
      <sz val="11"/>
      <color indexed="8"/>
      <name val="ＭＳ ゴシック"/>
      <family val="3"/>
      <charset val="128"/>
    </font>
    <font>
      <b/>
      <sz val="16"/>
      <color indexed="8"/>
      <name val="ＭＳ ゴシック"/>
      <family val="3"/>
      <charset val="128"/>
    </font>
    <font>
      <sz val="9"/>
      <color indexed="8"/>
      <name val="ＭＳ ゴシック"/>
      <family val="3"/>
      <charset val="128"/>
    </font>
    <font>
      <u/>
      <sz val="8"/>
      <color indexed="8"/>
      <name val="ＭＳ ゴシック"/>
      <family val="3"/>
      <charset val="128"/>
    </font>
    <font>
      <b/>
      <sz val="11"/>
      <color indexed="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8"/>
      <name val="Arial"/>
      <family val="2"/>
    </font>
    <font>
      <b/>
      <sz val="12"/>
      <name val="Arial"/>
      <family val="2"/>
    </font>
    <font>
      <sz val="7"/>
      <name val="Small Fonts"/>
      <family val="2"/>
    </font>
    <font>
      <sz val="10"/>
      <color indexed="8"/>
      <name val="ＭＳ Ｐゴシック"/>
      <family val="3"/>
      <charset val="128"/>
    </font>
    <font>
      <u/>
      <sz val="10"/>
      <color indexed="12"/>
      <name val="ＭＳ Ｐゴシック"/>
      <family val="3"/>
      <charset val="128"/>
    </font>
    <font>
      <sz val="9"/>
      <name val="ＭＳ 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b/>
      <sz val="12"/>
      <color indexed="9"/>
      <name val="Times New Roman"/>
      <family val="1"/>
    </font>
    <font>
      <u/>
      <sz val="8.25"/>
      <color indexed="12"/>
      <name val="ＭＳ ゴシック"/>
      <family val="3"/>
      <charset val="128"/>
    </font>
    <font>
      <sz val="10"/>
      <name val="ＭＳ ゴシック"/>
      <family val="3"/>
      <charset val="128"/>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charset val="128"/>
    </font>
    <font>
      <b/>
      <sz val="9"/>
      <color indexed="9"/>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Arial"/>
      <family val="2"/>
    </font>
    <font>
      <sz val="10"/>
      <name val="ＭＳ Ｐゴシック"/>
      <family val="3"/>
      <charset val="128"/>
    </font>
    <font>
      <sz val="9"/>
      <color indexed="52"/>
      <name val="ＭＳ Ｐゴシック"/>
      <family val="3"/>
      <charset val="128"/>
    </font>
    <font>
      <sz val="11"/>
      <color indexed="20"/>
      <name val="HG丸ｺﾞｼｯｸM-PRO"/>
      <family val="3"/>
      <charset val="128"/>
    </font>
    <font>
      <sz val="9"/>
      <color indexed="20"/>
      <name val="ＭＳ Ｐゴシック"/>
      <family val="3"/>
      <charset val="128"/>
    </font>
    <font>
      <sz val="12"/>
      <name val="細明朝体"/>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9"/>
      <color indexed="23"/>
      <name val="ＭＳ Ｐゴシック"/>
      <family val="3"/>
      <charset val="128"/>
    </font>
    <font>
      <sz val="10"/>
      <name val="System"/>
      <charset val="128"/>
    </font>
    <font>
      <sz val="10"/>
      <name val="ＭＳ ・団"/>
      <family val="1"/>
      <charset val="128"/>
    </font>
    <font>
      <sz val="9"/>
      <color indexed="62"/>
      <name val="ＭＳ Ｐゴシック"/>
      <family val="3"/>
      <charset val="128"/>
    </font>
    <font>
      <sz val="11"/>
      <color indexed="8"/>
      <name val="HG丸ｺﾞｼｯｸM-PRO"/>
      <family val="3"/>
      <charset val="128"/>
    </font>
    <font>
      <sz val="11"/>
      <name val="明朝"/>
      <family val="1"/>
      <charset val="128"/>
    </font>
    <font>
      <sz val="10"/>
      <name val="Courier"/>
      <family val="3"/>
    </font>
    <font>
      <sz val="12"/>
      <name val="ＭＳ Ｐゴシック"/>
      <family val="3"/>
      <charset val="128"/>
    </font>
    <font>
      <sz val="9"/>
      <color indexed="17"/>
      <name val="ＭＳ Ｐゴシック"/>
      <family val="3"/>
      <charset val="128"/>
    </font>
    <font>
      <sz val="10"/>
      <name val="ＭＳ 明朝"/>
      <family val="1"/>
      <charset val="128"/>
    </font>
    <font>
      <u/>
      <sz val="11"/>
      <name val="ＭＳ ゴシック"/>
      <family val="3"/>
      <charset val="128"/>
    </font>
    <font>
      <b/>
      <sz val="11"/>
      <name val="ＭＳ ゴシック"/>
      <family val="3"/>
      <charset val="128"/>
    </font>
    <font>
      <b/>
      <sz val="16"/>
      <name val="ＭＳ ゴシック"/>
      <family val="3"/>
      <charset val="128"/>
    </font>
    <font>
      <strike/>
      <sz val="11"/>
      <name val="ＭＳ ゴシック"/>
      <family val="3"/>
      <charset val="128"/>
    </font>
    <font>
      <sz val="14"/>
      <name val="ＭＳ ゴシック"/>
      <family val="3"/>
      <charset val="128"/>
    </font>
    <font>
      <sz val="14"/>
      <name val="ＭＳ Ｐゴシック"/>
      <family val="3"/>
      <charset val="128"/>
    </font>
    <font>
      <i/>
      <sz val="9"/>
      <color indexed="8"/>
      <name val="ＭＳ Ｐゴシック"/>
      <family val="3"/>
      <charset val="128"/>
    </font>
    <font>
      <i/>
      <sz val="11"/>
      <color indexed="9"/>
      <name val="ＭＳ Ｐゴシック"/>
      <family val="3"/>
      <charset val="128"/>
    </font>
    <font>
      <i/>
      <sz val="11"/>
      <color indexed="8"/>
      <name val="ＭＳ Ｐゴシック"/>
      <family val="3"/>
      <charset val="128"/>
    </font>
    <font>
      <sz val="12"/>
      <color indexed="8"/>
      <name val="ＭＳ Ｐゴシック"/>
      <family val="3"/>
      <charset val="128"/>
    </font>
    <font>
      <b/>
      <sz val="9"/>
      <color indexed="81"/>
      <name val="ＭＳ Ｐゴシック"/>
      <family val="3"/>
      <charset val="128"/>
    </font>
    <font>
      <b/>
      <sz val="11"/>
      <color indexed="81"/>
      <name val="ＭＳ Ｐゴシック"/>
      <family val="3"/>
      <charset val="128"/>
    </font>
    <font>
      <b/>
      <sz val="10"/>
      <color indexed="81"/>
      <name val="ＭＳ Ｐゴシック"/>
      <family val="3"/>
      <charset val="128"/>
    </font>
    <font>
      <sz val="11"/>
      <name val="Wingdings"/>
      <charset val="2"/>
    </font>
    <font>
      <sz val="11"/>
      <color theme="0"/>
      <name val="ＭＳ Ｐゴシック"/>
      <family val="3"/>
      <charset val="128"/>
    </font>
    <font>
      <i/>
      <sz val="11"/>
      <color theme="0"/>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indexed="9"/>
        <bgColor indexed="64"/>
      </patternFill>
    </fill>
    <fill>
      <patternFill patternType="solid">
        <fgColor indexed="62"/>
        <bgColor indexed="64"/>
      </patternFill>
    </fill>
    <fill>
      <patternFill patternType="solid">
        <fgColor indexed="13"/>
        <bgColor indexed="64"/>
      </patternFill>
    </fill>
    <fill>
      <patternFill patternType="solid">
        <fgColor rgb="FF333399"/>
        <bgColor indexed="64"/>
      </patternFill>
    </fill>
    <fill>
      <patternFill patternType="solid">
        <fgColor rgb="FFFFFF99"/>
        <bgColor indexed="64"/>
      </patternFill>
    </fill>
  </fills>
  <borders count="84">
    <border>
      <left/>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s>
  <cellStyleXfs count="1077">
    <xf numFmtId="0" fontId="0" fillId="0" borderId="0">
      <alignment vertical="center"/>
    </xf>
    <xf numFmtId="0" fontId="1" fillId="0" borderId="0"/>
    <xf numFmtId="0" fontId="4" fillId="2" borderId="0" applyNumberFormat="0" applyBorder="0" applyAlignment="0" applyProtection="0">
      <alignment vertical="center"/>
    </xf>
    <xf numFmtId="0" fontId="10" fillId="2" borderId="0" applyNumberFormat="0" applyBorder="0" applyAlignment="0" applyProtection="0">
      <alignment vertical="center"/>
    </xf>
    <xf numFmtId="0" fontId="4"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10" fillId="3" borderId="0" applyNumberFormat="0" applyBorder="0" applyAlignment="0" applyProtection="0">
      <alignment vertical="center"/>
    </xf>
    <xf numFmtId="0" fontId="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10" fillId="4" borderId="0" applyNumberFormat="0" applyBorder="0" applyAlignment="0" applyProtection="0">
      <alignment vertical="center"/>
    </xf>
    <xf numFmtId="0" fontId="4"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10" fillId="6" borderId="0" applyNumberFormat="0" applyBorder="0" applyAlignment="0" applyProtection="0">
      <alignment vertical="center"/>
    </xf>
    <xf numFmtId="0" fontId="4"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10" fillId="7" borderId="0" applyNumberFormat="0" applyBorder="0" applyAlignment="0" applyProtection="0">
      <alignment vertical="center"/>
    </xf>
    <xf numFmtId="0" fontId="4"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10" fillId="9" borderId="0" applyNumberFormat="0" applyBorder="0" applyAlignment="0" applyProtection="0">
      <alignment vertical="center"/>
    </xf>
    <xf numFmtId="0" fontId="4"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10" fillId="10" borderId="0" applyNumberFormat="0" applyBorder="0" applyAlignment="0" applyProtection="0">
      <alignment vertical="center"/>
    </xf>
    <xf numFmtId="0" fontId="4"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10" fillId="11" borderId="0" applyNumberFormat="0" applyBorder="0" applyAlignment="0" applyProtection="0">
      <alignment vertical="center"/>
    </xf>
    <xf numFmtId="0" fontId="4"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23" fillId="12" borderId="0" applyNumberFormat="0" applyBorder="0" applyAlignment="0" applyProtection="0">
      <alignment vertical="center"/>
    </xf>
    <xf numFmtId="0" fontId="46" fillId="12" borderId="0" applyNumberFormat="0" applyBorder="0" applyAlignment="0" applyProtection="0">
      <alignment vertical="center"/>
    </xf>
    <xf numFmtId="0" fontId="23"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6" fillId="9" borderId="0" applyNumberFormat="0" applyBorder="0" applyAlignment="0" applyProtection="0">
      <alignment vertical="center"/>
    </xf>
    <xf numFmtId="0" fontId="23"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46" fillId="10" borderId="0" applyNumberFormat="0" applyBorder="0" applyAlignment="0" applyProtection="0">
      <alignment vertical="center"/>
    </xf>
    <xf numFmtId="0" fontId="23"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46" fillId="13" borderId="0" applyNumberFormat="0" applyBorder="0" applyAlignment="0" applyProtection="0">
      <alignment vertical="center"/>
    </xf>
    <xf numFmtId="0" fontId="23"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46" fillId="14" borderId="0" applyNumberFormat="0" applyBorder="0" applyAlignment="0" applyProtection="0">
      <alignment vertical="center"/>
    </xf>
    <xf numFmtId="0" fontId="23"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46" fillId="15" borderId="0" applyNumberFormat="0" applyBorder="0" applyAlignment="0" applyProtection="0">
      <alignment vertical="center"/>
    </xf>
    <xf numFmtId="0" fontId="23"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7" fillId="0" borderId="0" applyProtection="0">
      <alignment horizontal="right" vertical="center"/>
    </xf>
    <xf numFmtId="0" fontId="48" fillId="0" borderId="0" applyNumberFormat="0" applyFill="0" applyBorder="0" applyProtection="0">
      <alignment vertical="center"/>
    </xf>
    <xf numFmtId="0" fontId="49" fillId="0" borderId="0" applyNumberFormat="0" applyFill="0" applyBorder="0" applyAlignment="0" applyProtection="0"/>
    <xf numFmtId="182" fontId="50" fillId="0" borderId="0" applyFill="0" applyBorder="0">
      <alignment vertical="center"/>
    </xf>
    <xf numFmtId="183" fontId="50" fillId="0" borderId="0" applyFill="0" applyBorder="0" applyAlignment="0"/>
    <xf numFmtId="182" fontId="50" fillId="0" borderId="0" applyFill="0" applyBorder="0">
      <alignment vertical="center"/>
    </xf>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4" fontId="51" fillId="0" borderId="0" applyFont="0" applyFill="0" applyBorder="0" applyAlignment="0" applyProtection="0"/>
    <xf numFmtId="41" fontId="51" fillId="0" borderId="0" applyFont="0" applyFill="0" applyBorder="0" applyAlignment="0" applyProtection="0"/>
    <xf numFmtId="184" fontId="51" fillId="0" borderId="0" applyFont="0" applyFill="0" applyBorder="0" applyAlignment="0" applyProtection="0"/>
    <xf numFmtId="41" fontId="51"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5" fontId="39" fillId="0" borderId="0" applyFont="0" applyFill="0" applyBorder="0" applyAlignment="0" applyProtection="0"/>
    <xf numFmtId="0" fontId="52" fillId="0" borderId="0">
      <alignment horizontal="left"/>
    </xf>
    <xf numFmtId="0" fontId="53" fillId="0" borderId="1" applyNumberFormat="0" applyFont="0" applyBorder="0">
      <alignment horizontal="center" vertical="center"/>
    </xf>
    <xf numFmtId="0" fontId="1" fillId="0" borderId="0" applyBorder="0"/>
    <xf numFmtId="0" fontId="54" fillId="0" borderId="0" applyFont="0" applyBorder="0"/>
    <xf numFmtId="0" fontId="54" fillId="0" borderId="0" applyFont="0" applyBorder="0"/>
    <xf numFmtId="0" fontId="54" fillId="0" borderId="0" applyFont="0" applyBorder="0"/>
    <xf numFmtId="0" fontId="55" fillId="0" borderId="0">
      <alignment vertical="center"/>
    </xf>
    <xf numFmtId="38" fontId="40" fillId="16" borderId="0" applyNumberFormat="0" applyBorder="0" applyAlignment="0" applyProtection="0"/>
    <xf numFmtId="0" fontId="56" fillId="17" borderId="0"/>
    <xf numFmtId="0" fontId="41" fillId="0" borderId="2" applyNumberFormat="0" applyAlignment="0" applyProtection="0">
      <alignment horizontal="left" vertical="center"/>
    </xf>
    <xf numFmtId="0" fontId="41" fillId="0" borderId="2" applyNumberFormat="0" applyAlignment="0" applyProtection="0">
      <alignment horizontal="left" vertical="center"/>
    </xf>
    <xf numFmtId="0" fontId="41" fillId="0" borderId="3" applyNumberFormat="0" applyProtection="0">
      <alignment vertical="center"/>
    </xf>
    <xf numFmtId="0" fontId="41" fillId="0" borderId="3" applyNumberFormat="0" applyProtection="0">
      <alignment vertical="center"/>
    </xf>
    <xf numFmtId="0" fontId="41" fillId="0" borderId="4">
      <alignment horizontal="left" vertical="center"/>
    </xf>
    <xf numFmtId="0" fontId="41" fillId="0" borderId="4">
      <alignment horizontal="left" vertical="center"/>
    </xf>
    <xf numFmtId="0" fontId="41" fillId="0" borderId="5">
      <alignment horizontal="left" vertical="center"/>
    </xf>
    <xf numFmtId="0" fontId="41" fillId="0" borderId="5">
      <alignment horizontal="left" vertical="center"/>
    </xf>
    <xf numFmtId="0" fontId="57" fillId="0" borderId="0" applyNumberFormat="0" applyFill="0" applyBorder="0" applyAlignment="0" applyProtection="0">
      <alignment vertical="top"/>
      <protection locked="0"/>
    </xf>
    <xf numFmtId="0" fontId="58" fillId="0" borderId="0" applyBorder="0"/>
    <xf numFmtId="10" fontId="40" fillId="18" borderId="6" applyNumberFormat="0" applyBorder="0" applyAlignment="0" applyProtection="0"/>
    <xf numFmtId="0" fontId="58" fillId="0" borderId="0"/>
    <xf numFmtId="186" fontId="1" fillId="0" borderId="0" applyFont="0" applyFill="0" applyBorder="0" applyAlignment="0" applyProtection="0"/>
    <xf numFmtId="187" fontId="1" fillId="0" borderId="0" applyFon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81" fontId="39" fillId="0" borderId="0"/>
    <xf numFmtId="181" fontId="39" fillId="0" borderId="0"/>
    <xf numFmtId="188" fontId="59" fillId="0" borderId="0"/>
    <xf numFmtId="188" fontId="59" fillId="0" borderId="0"/>
    <xf numFmtId="0" fontId="39" fillId="0" borderId="0"/>
    <xf numFmtId="10" fontId="39" fillId="0" borderId="0" applyFont="0" applyFill="0" applyBorder="0" applyAlignment="0" applyProtection="0"/>
    <xf numFmtId="4" fontId="52" fillId="0" borderId="0">
      <alignment horizontal="right"/>
    </xf>
    <xf numFmtId="0" fontId="60" fillId="0" borderId="0" applyNumberFormat="0" applyFont="0" applyFill="0" applyBorder="0" applyAlignment="0" applyProtection="0">
      <alignment horizontal="left"/>
    </xf>
    <xf numFmtId="0" fontId="61" fillId="0" borderId="7">
      <alignment horizontal="center"/>
    </xf>
    <xf numFmtId="4" fontId="62" fillId="0" borderId="0">
      <alignment horizontal="right"/>
    </xf>
    <xf numFmtId="4" fontId="63" fillId="19" borderId="8" applyNumberFormat="0" applyProtection="0">
      <alignment vertical="center"/>
    </xf>
    <xf numFmtId="4" fontId="64" fillId="20" borderId="8" applyNumberFormat="0" applyProtection="0">
      <alignment vertical="center"/>
    </xf>
    <xf numFmtId="4" fontId="63" fillId="20" borderId="8" applyNumberFormat="0" applyProtection="0">
      <alignment horizontal="left" vertical="center" indent="1"/>
    </xf>
    <xf numFmtId="0" fontId="63" fillId="20" borderId="8" applyNumberFormat="0" applyProtection="0">
      <alignment horizontal="left" vertical="top" indent="1"/>
    </xf>
    <xf numFmtId="4" fontId="63" fillId="21" borderId="0" applyNumberFormat="0" applyProtection="0">
      <alignment horizontal="left" vertical="center" indent="1"/>
    </xf>
    <xf numFmtId="4" fontId="50" fillId="3" borderId="8" applyNumberFormat="0" applyProtection="0">
      <alignment horizontal="right" vertical="center"/>
    </xf>
    <xf numFmtId="4" fontId="50" fillId="9" borderId="8" applyNumberFormat="0" applyProtection="0">
      <alignment horizontal="right" vertical="center"/>
    </xf>
    <xf numFmtId="4" fontId="50" fillId="22" borderId="8" applyNumberFormat="0" applyProtection="0">
      <alignment horizontal="right" vertical="center"/>
    </xf>
    <xf numFmtId="4" fontId="50" fillId="11" borderId="8" applyNumberFormat="0" applyProtection="0">
      <alignment horizontal="right" vertical="center"/>
    </xf>
    <xf numFmtId="4" fontId="50" fillId="15" borderId="8" applyNumberFormat="0" applyProtection="0">
      <alignment horizontal="right" vertical="center"/>
    </xf>
    <xf numFmtId="4" fontId="50" fillId="23" borderId="8" applyNumberFormat="0" applyProtection="0">
      <alignment horizontal="right" vertical="center"/>
    </xf>
    <xf numFmtId="4" fontId="50" fillId="24" borderId="8" applyNumberFormat="0" applyProtection="0">
      <alignment horizontal="right" vertical="center"/>
    </xf>
    <xf numFmtId="4" fontId="50" fillId="25" borderId="8" applyNumberFormat="0" applyProtection="0">
      <alignment horizontal="right" vertical="center"/>
    </xf>
    <xf numFmtId="4" fontId="50" fillId="10" borderId="8" applyNumberFormat="0" applyProtection="0">
      <alignment horizontal="right" vertical="center"/>
    </xf>
    <xf numFmtId="4" fontId="63" fillId="26" borderId="9" applyNumberFormat="0" applyProtection="0">
      <alignment horizontal="left" vertical="center" indent="1"/>
    </xf>
    <xf numFmtId="4" fontId="50" fillId="27" borderId="0" applyNumberFormat="0" applyProtection="0">
      <alignment horizontal="left" vertical="center" indent="1"/>
    </xf>
    <xf numFmtId="4" fontId="65" fillId="28" borderId="0" applyNumberFormat="0" applyProtection="0">
      <alignment horizontal="left" vertical="center" indent="1"/>
    </xf>
    <xf numFmtId="4" fontId="50" fillId="29" borderId="8" applyNumberFormat="0" applyProtection="0">
      <alignment horizontal="right" vertical="center"/>
    </xf>
    <xf numFmtId="4" fontId="50" fillId="27" borderId="0" applyNumberFormat="0" applyProtection="0">
      <alignment horizontal="left" vertical="center" indent="1"/>
    </xf>
    <xf numFmtId="4" fontId="50" fillId="21" borderId="0" applyNumberFormat="0" applyProtection="0">
      <alignment horizontal="left" vertical="center" indent="1"/>
    </xf>
    <xf numFmtId="0" fontId="39" fillId="28" borderId="8" applyNumberFormat="0" applyProtection="0">
      <alignment horizontal="left" vertical="center" indent="1"/>
    </xf>
    <xf numFmtId="0" fontId="39" fillId="28" borderId="8" applyNumberFormat="0" applyProtection="0">
      <alignment horizontal="left" vertical="top" indent="1"/>
    </xf>
    <xf numFmtId="0" fontId="39" fillId="21" borderId="8" applyNumberFormat="0" applyProtection="0">
      <alignment horizontal="left" vertical="center" indent="1"/>
    </xf>
    <xf numFmtId="0" fontId="39" fillId="21" borderId="8" applyNumberFormat="0" applyProtection="0">
      <alignment horizontal="left" vertical="top" indent="1"/>
    </xf>
    <xf numFmtId="0" fontId="39" fillId="30" borderId="8" applyNumberFormat="0" applyProtection="0">
      <alignment horizontal="left" vertical="center" indent="1"/>
    </xf>
    <xf numFmtId="0" fontId="39" fillId="30" borderId="8" applyNumberFormat="0" applyProtection="0">
      <alignment horizontal="left" vertical="top" indent="1"/>
    </xf>
    <xf numFmtId="0" fontId="39" fillId="31" borderId="8" applyNumberFormat="0" applyProtection="0">
      <alignment horizontal="left" vertical="center" indent="1"/>
    </xf>
    <xf numFmtId="0" fontId="39" fillId="31" borderId="8" applyNumberFormat="0" applyProtection="0">
      <alignment horizontal="left" vertical="top" indent="1"/>
    </xf>
    <xf numFmtId="4" fontId="50" fillId="18" borderId="8" applyNumberFormat="0" applyProtection="0">
      <alignment vertical="center"/>
    </xf>
    <xf numFmtId="4" fontId="66" fillId="18" borderId="8" applyNumberFormat="0" applyProtection="0">
      <alignment vertical="center"/>
    </xf>
    <xf numFmtId="4" fontId="50" fillId="18" borderId="8" applyNumberFormat="0" applyProtection="0">
      <alignment horizontal="left" vertical="center" indent="1"/>
    </xf>
    <xf numFmtId="0" fontId="50" fillId="18" borderId="8" applyNumberFormat="0" applyProtection="0">
      <alignment horizontal="left" vertical="top" indent="1"/>
    </xf>
    <xf numFmtId="4" fontId="50" fillId="27" borderId="8" applyNumberFormat="0" applyProtection="0">
      <alignment horizontal="right" vertical="center"/>
    </xf>
    <xf numFmtId="4" fontId="66" fillId="27" borderId="8" applyNumberFormat="0" applyProtection="0">
      <alignment horizontal="right" vertical="center"/>
    </xf>
    <xf numFmtId="4" fontId="50" fillId="29" borderId="8" applyNumberFormat="0" applyProtection="0">
      <alignment horizontal="left" vertical="center" indent="1"/>
    </xf>
    <xf numFmtId="0" fontId="50" fillId="21" borderId="8" applyNumberFormat="0" applyProtection="0">
      <alignment horizontal="left" vertical="top" indent="1"/>
    </xf>
    <xf numFmtId="4" fontId="67" fillId="32" borderId="0" applyNumberFormat="0" applyProtection="0">
      <alignment horizontal="left" vertical="center" indent="1"/>
    </xf>
    <xf numFmtId="4" fontId="68" fillId="27" borderId="8" applyNumberFormat="0" applyProtection="0">
      <alignment horizontal="right" vertical="center"/>
    </xf>
    <xf numFmtId="0" fontId="69" fillId="0" borderId="0">
      <alignment horizontal="left"/>
    </xf>
    <xf numFmtId="1" fontId="55" fillId="0" borderId="0" applyBorder="0">
      <alignment horizontal="left" vertical="top" wrapText="1"/>
    </xf>
    <xf numFmtId="0" fontId="60" fillId="0" borderId="0"/>
    <xf numFmtId="0" fontId="70" fillId="0" borderId="0"/>
    <xf numFmtId="0" fontId="71" fillId="0" borderId="0">
      <alignment horizontal="center"/>
    </xf>
    <xf numFmtId="189" fontId="1" fillId="0" borderId="0" applyFont="0" applyFill="0" applyBorder="0" applyAlignment="0" applyProtection="0"/>
    <xf numFmtId="190" fontId="1" fillId="0" borderId="0" applyFont="0" applyFill="0" applyBorder="0" applyAlignment="0" applyProtection="0"/>
    <xf numFmtId="0" fontId="45" fillId="0" borderId="0">
      <alignment vertical="center"/>
    </xf>
    <xf numFmtId="0" fontId="23" fillId="33" borderId="0" applyNumberFormat="0" applyBorder="0" applyAlignment="0" applyProtection="0">
      <alignment vertical="center"/>
    </xf>
    <xf numFmtId="0" fontId="46" fillId="33" borderId="0" applyNumberFormat="0" applyBorder="0" applyAlignment="0" applyProtection="0">
      <alignment vertical="center"/>
    </xf>
    <xf numFmtId="0" fontId="23"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22" borderId="0" applyNumberFormat="0" applyBorder="0" applyAlignment="0" applyProtection="0">
      <alignment vertical="center"/>
    </xf>
    <xf numFmtId="0" fontId="46" fillId="22" borderId="0" applyNumberFormat="0" applyBorder="0" applyAlignment="0" applyProtection="0">
      <alignment vertical="center"/>
    </xf>
    <xf numFmtId="0" fontId="23"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4" borderId="0" applyNumberFormat="0" applyBorder="0" applyAlignment="0" applyProtection="0">
      <alignment vertical="center"/>
    </xf>
    <xf numFmtId="0" fontId="46" fillId="24" borderId="0" applyNumberFormat="0" applyBorder="0" applyAlignment="0" applyProtection="0">
      <alignment vertical="center"/>
    </xf>
    <xf numFmtId="0" fontId="23"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13" borderId="0" applyNumberFormat="0" applyBorder="0" applyAlignment="0" applyProtection="0">
      <alignment vertical="center"/>
    </xf>
    <xf numFmtId="0" fontId="46" fillId="13" borderId="0" applyNumberFormat="0" applyBorder="0" applyAlignment="0" applyProtection="0">
      <alignment vertical="center"/>
    </xf>
    <xf numFmtId="0" fontId="23"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46" fillId="14" borderId="0" applyNumberFormat="0" applyBorder="0" applyAlignment="0" applyProtection="0">
      <alignment vertical="center"/>
    </xf>
    <xf numFmtId="0" fontId="23"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23" borderId="0" applyNumberFormat="0" applyBorder="0" applyAlignment="0" applyProtection="0">
      <alignment vertical="center"/>
    </xf>
    <xf numFmtId="0" fontId="46" fillId="23" borderId="0" applyNumberFormat="0" applyBorder="0" applyAlignment="0" applyProtection="0">
      <alignment vertical="center"/>
    </xf>
    <xf numFmtId="0" fontId="23"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195" fontId="72" fillId="0" borderId="10" applyFont="0" applyFill="0" applyBorder="0" applyAlignment="0" applyProtection="0"/>
    <xf numFmtId="0" fontId="39" fillId="0" borderId="0"/>
    <xf numFmtId="0" fontId="39" fillId="0" borderId="0" applyNumberFormat="0" applyFill="0" applyBorder="0" applyAlignment="0" applyProtection="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34" borderId="11" applyNumberFormat="0" applyAlignment="0" applyProtection="0">
      <alignment vertical="center"/>
    </xf>
    <xf numFmtId="0" fontId="73" fillId="34" borderId="11" applyNumberFormat="0" applyAlignment="0" applyProtection="0">
      <alignment vertical="center"/>
    </xf>
    <xf numFmtId="0" fontId="25" fillId="34" borderId="11" applyNumberFormat="0" applyAlignment="0" applyProtection="0">
      <alignment vertical="center"/>
    </xf>
    <xf numFmtId="0" fontId="73" fillId="34" borderId="11" applyNumberFormat="0" applyAlignment="0" applyProtection="0">
      <alignment vertical="center"/>
    </xf>
    <xf numFmtId="0" fontId="73" fillId="34" borderId="11" applyNumberFormat="0" applyAlignment="0" applyProtection="0">
      <alignment vertical="center"/>
    </xf>
    <xf numFmtId="0" fontId="25" fillId="34" borderId="11" applyNumberFormat="0" applyAlignment="0" applyProtection="0">
      <alignment vertical="center"/>
    </xf>
    <xf numFmtId="0" fontId="25" fillId="34" borderId="11" applyNumberFormat="0" applyAlignment="0" applyProtection="0">
      <alignment vertical="center"/>
    </xf>
    <xf numFmtId="0" fontId="25" fillId="34" borderId="11" applyNumberFormat="0" applyAlignment="0" applyProtection="0">
      <alignment vertical="center"/>
    </xf>
    <xf numFmtId="0" fontId="73" fillId="34" borderId="11" applyNumberFormat="0" applyAlignment="0" applyProtection="0">
      <alignment vertical="center"/>
    </xf>
    <xf numFmtId="0" fontId="73" fillId="34" borderId="11" applyNumberFormat="0" applyAlignment="0" applyProtection="0">
      <alignment vertical="center"/>
    </xf>
    <xf numFmtId="0" fontId="73" fillId="34" borderId="11" applyNumberFormat="0" applyAlignment="0" applyProtection="0">
      <alignment vertical="center"/>
    </xf>
    <xf numFmtId="0" fontId="73" fillId="34" borderId="11" applyNumberFormat="0" applyAlignment="0" applyProtection="0">
      <alignment vertical="center"/>
    </xf>
    <xf numFmtId="0" fontId="25" fillId="34" borderId="11" applyNumberFormat="0" applyAlignment="0" applyProtection="0">
      <alignment vertical="center"/>
    </xf>
    <xf numFmtId="0" fontId="25" fillId="34" borderId="11" applyNumberFormat="0" applyAlignment="0" applyProtection="0">
      <alignment vertical="center"/>
    </xf>
    <xf numFmtId="0" fontId="25" fillId="34" borderId="11" applyNumberFormat="0" applyAlignment="0" applyProtection="0">
      <alignment vertical="center"/>
    </xf>
    <xf numFmtId="0" fontId="26" fillId="19" borderId="0" applyNumberFormat="0" applyBorder="0" applyAlignment="0" applyProtection="0">
      <alignment vertical="center"/>
    </xf>
    <xf numFmtId="0" fontId="74" fillId="19" borderId="0" applyNumberFormat="0" applyBorder="0" applyAlignment="0" applyProtection="0">
      <alignment vertical="center"/>
    </xf>
    <xf numFmtId="0" fontId="26"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44"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4" fillId="35" borderId="12" applyNumberFormat="0" applyFont="0" applyAlignment="0" applyProtection="0">
      <alignment vertical="center"/>
    </xf>
    <xf numFmtId="0" fontId="7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77" fillId="35" borderId="12" applyNumberFormat="0" applyFont="0" applyAlignment="0" applyProtection="0">
      <alignment vertical="center"/>
    </xf>
    <xf numFmtId="0" fontId="7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77" fillId="35" borderId="12" applyNumberFormat="0" applyFont="0" applyAlignment="0" applyProtection="0">
      <alignment vertical="center"/>
    </xf>
    <xf numFmtId="0" fontId="7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77" fillId="35" borderId="12" applyNumberFormat="0" applyFont="0" applyAlignment="0" applyProtection="0">
      <alignment vertical="center"/>
    </xf>
    <xf numFmtId="0" fontId="7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1" fillId="35" borderId="12" applyNumberFormat="0" applyFont="0" applyAlignment="0" applyProtection="0">
      <alignment vertical="center"/>
    </xf>
    <xf numFmtId="0" fontId="27" fillId="0" borderId="13" applyNumberFormat="0" applyFill="0" applyAlignment="0" applyProtection="0">
      <alignment vertical="center"/>
    </xf>
    <xf numFmtId="0" fontId="78" fillId="0" borderId="13" applyNumberFormat="0" applyFill="0" applyAlignment="0" applyProtection="0">
      <alignment vertical="center"/>
    </xf>
    <xf numFmtId="0" fontId="27" fillId="0" borderId="13" applyNumberFormat="0" applyFill="0" applyAlignment="0" applyProtection="0">
      <alignment vertical="center"/>
    </xf>
    <xf numFmtId="0" fontId="78" fillId="0" borderId="13" applyNumberFormat="0" applyFill="0" applyAlignment="0" applyProtection="0">
      <alignment vertical="center"/>
    </xf>
    <xf numFmtId="0" fontId="78"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78" fillId="0" borderId="13" applyNumberFormat="0" applyFill="0" applyAlignment="0" applyProtection="0">
      <alignment vertical="center"/>
    </xf>
    <xf numFmtId="0" fontId="78" fillId="0" borderId="13" applyNumberFormat="0" applyFill="0" applyAlignment="0" applyProtection="0">
      <alignment vertical="center"/>
    </xf>
    <xf numFmtId="0" fontId="78" fillId="0" borderId="13" applyNumberFormat="0" applyFill="0" applyAlignment="0" applyProtection="0">
      <alignment vertical="center"/>
    </xf>
    <xf numFmtId="0" fontId="78"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92" fillId="0" borderId="0"/>
    <xf numFmtId="0" fontId="79" fillId="3" borderId="0" applyNumberFormat="0" applyBorder="0" applyAlignment="0" applyProtection="0">
      <alignment vertical="center"/>
    </xf>
    <xf numFmtId="0" fontId="80" fillId="3" borderId="0" applyNumberFormat="0" applyBorder="0" applyAlignment="0" applyProtection="0">
      <alignment vertical="center"/>
    </xf>
    <xf numFmtId="0" fontId="79"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1" fillId="0" borderId="14" applyNumberFormat="0" applyFont="0" applyFill="0" applyBorder="0" applyProtection="0">
      <alignment vertical="top" wrapText="1"/>
    </xf>
    <xf numFmtId="0" fontId="81" fillId="0" borderId="14" applyNumberFormat="0" applyFont="0" applyFill="0" applyBorder="0" applyProtection="0">
      <alignment vertical="center" wrapText="1"/>
    </xf>
    <xf numFmtId="0" fontId="29" fillId="36" borderId="15" applyNumberFormat="0" applyAlignment="0" applyProtection="0">
      <alignment vertical="center"/>
    </xf>
    <xf numFmtId="0" fontId="82" fillId="36" borderId="15" applyNumberFormat="0" applyAlignment="0" applyProtection="0">
      <alignment vertical="center"/>
    </xf>
    <xf numFmtId="0" fontId="29" fillId="36" borderId="15" applyNumberFormat="0" applyAlignment="0" applyProtection="0">
      <alignment vertical="center"/>
    </xf>
    <xf numFmtId="0" fontId="82" fillId="36" borderId="15" applyNumberFormat="0" applyAlignment="0" applyProtection="0">
      <alignment vertical="center"/>
    </xf>
    <xf numFmtId="0" fontId="82" fillId="36" borderId="15" applyNumberFormat="0" applyAlignment="0" applyProtection="0">
      <alignment vertical="center"/>
    </xf>
    <xf numFmtId="0" fontId="29" fillId="36" borderId="15" applyNumberFormat="0" applyAlignment="0" applyProtection="0">
      <alignment vertical="center"/>
    </xf>
    <xf numFmtId="0" fontId="29" fillId="36" borderId="15" applyNumberFormat="0" applyAlignment="0" applyProtection="0">
      <alignment vertical="center"/>
    </xf>
    <xf numFmtId="0" fontId="29" fillId="36" borderId="15" applyNumberFormat="0" applyAlignment="0" applyProtection="0">
      <alignment vertical="center"/>
    </xf>
    <xf numFmtId="0" fontId="82" fillId="36" borderId="15" applyNumberFormat="0" applyAlignment="0" applyProtection="0">
      <alignment vertical="center"/>
    </xf>
    <xf numFmtId="0" fontId="82" fillId="36" borderId="15" applyNumberFormat="0" applyAlignment="0" applyProtection="0">
      <alignment vertical="center"/>
    </xf>
    <xf numFmtId="0" fontId="82" fillId="36" borderId="15" applyNumberFormat="0" applyAlignment="0" applyProtection="0">
      <alignment vertical="center"/>
    </xf>
    <xf numFmtId="0" fontId="82" fillId="36" borderId="15" applyNumberFormat="0" applyAlignment="0" applyProtection="0">
      <alignment vertical="center"/>
    </xf>
    <xf numFmtId="0" fontId="29" fillId="36" borderId="15" applyNumberFormat="0" applyAlignment="0" applyProtection="0">
      <alignment vertical="center"/>
    </xf>
    <xf numFmtId="0" fontId="29" fillId="36" borderId="15" applyNumberFormat="0" applyAlignment="0" applyProtection="0">
      <alignment vertical="center"/>
    </xf>
    <xf numFmtId="0" fontId="29" fillId="36" borderId="15" applyNumberFormat="0" applyAlignment="0" applyProtection="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83" fillId="0" borderId="19" applyNumberFormat="0" applyFill="0" applyAlignment="0" applyProtection="0">
      <alignment vertical="center"/>
    </xf>
    <xf numFmtId="0" fontId="3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4" fillId="36" borderId="20" applyNumberFormat="0" applyAlignment="0" applyProtection="0">
      <alignment vertical="center"/>
    </xf>
    <xf numFmtId="0" fontId="84" fillId="36" borderId="20" applyNumberFormat="0" applyAlignment="0" applyProtection="0">
      <alignment vertical="center"/>
    </xf>
    <xf numFmtId="0" fontId="34" fillId="36" borderId="20" applyNumberFormat="0" applyAlignment="0" applyProtection="0">
      <alignment vertical="center"/>
    </xf>
    <xf numFmtId="0" fontId="84" fillId="36" borderId="20" applyNumberFormat="0" applyAlignment="0" applyProtection="0">
      <alignment vertical="center"/>
    </xf>
    <xf numFmtId="0" fontId="84" fillId="36" borderId="20" applyNumberFormat="0" applyAlignment="0" applyProtection="0">
      <alignment vertical="center"/>
    </xf>
    <xf numFmtId="0" fontId="34" fillId="36" borderId="20" applyNumberFormat="0" applyAlignment="0" applyProtection="0">
      <alignment vertical="center"/>
    </xf>
    <xf numFmtId="0" fontId="34" fillId="36" borderId="20" applyNumberFormat="0" applyAlignment="0" applyProtection="0">
      <alignment vertical="center"/>
    </xf>
    <xf numFmtId="0" fontId="34" fillId="36" borderId="20" applyNumberFormat="0" applyAlignment="0" applyProtection="0">
      <alignment vertical="center"/>
    </xf>
    <xf numFmtId="0" fontId="84" fillId="36" borderId="20" applyNumberFormat="0" applyAlignment="0" applyProtection="0">
      <alignment vertical="center"/>
    </xf>
    <xf numFmtId="0" fontId="84" fillId="36" borderId="20" applyNumberFormat="0" applyAlignment="0" applyProtection="0">
      <alignment vertical="center"/>
    </xf>
    <xf numFmtId="0" fontId="84" fillId="36" borderId="20" applyNumberFormat="0" applyAlignment="0" applyProtection="0">
      <alignment vertical="center"/>
    </xf>
    <xf numFmtId="0" fontId="84" fillId="36" borderId="20" applyNumberFormat="0" applyAlignment="0" applyProtection="0">
      <alignment vertical="center"/>
    </xf>
    <xf numFmtId="0" fontId="34" fillId="36" borderId="20" applyNumberFormat="0" applyAlignment="0" applyProtection="0">
      <alignment vertical="center"/>
    </xf>
    <xf numFmtId="0" fontId="34" fillId="36" borderId="20" applyNumberFormat="0" applyAlignment="0" applyProtection="0">
      <alignment vertical="center"/>
    </xf>
    <xf numFmtId="0" fontId="34" fillId="36" borderId="20" applyNumberFormat="0" applyAlignment="0" applyProtection="0">
      <alignment vertical="center"/>
    </xf>
    <xf numFmtId="0" fontId="1" fillId="0" borderId="0"/>
    <xf numFmtId="0" fontId="85" fillId="0" borderId="0">
      <alignment vertical="top"/>
    </xf>
    <xf numFmtId="0" fontId="86" fillId="0" borderId="0" applyFill="0" applyAlignment="0">
      <alignment vertical="top"/>
    </xf>
    <xf numFmtId="0" fontId="35"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196" fontId="88" fillId="0" borderId="21" applyFont="0" applyFill="0" applyBorder="0" applyAlignment="0" applyProtection="0"/>
    <xf numFmtId="191" fontId="89" fillId="0" borderId="0" applyFont="0" applyFill="0" applyBorder="0" applyAlignment="0" applyProtection="0"/>
    <xf numFmtId="192" fontId="89" fillId="0" borderId="0" applyFont="0" applyFill="0" applyBorder="0" applyAlignment="0" applyProtection="0"/>
    <xf numFmtId="193" fontId="1" fillId="0" borderId="0" applyFill="0" applyBorder="0" applyProtection="0">
      <alignment vertical="center"/>
    </xf>
    <xf numFmtId="6" fontId="45" fillId="0" borderId="0" applyFont="0" applyFill="0" applyBorder="0" applyAlignment="0" applyProtection="0">
      <alignment vertical="center"/>
    </xf>
    <xf numFmtId="6" fontId="45" fillId="0" borderId="0" applyFont="0" applyFill="0" applyBorder="0" applyAlignment="0" applyProtection="0">
      <alignment vertical="center"/>
    </xf>
    <xf numFmtId="6" fontId="45" fillId="0" borderId="0" applyFont="0" applyFill="0" applyBorder="0" applyAlignment="0" applyProtection="0">
      <alignment vertical="center"/>
    </xf>
    <xf numFmtId="6" fontId="45" fillId="0" borderId="0" applyFont="0" applyFill="0" applyBorder="0" applyAlignment="0" applyProtection="0">
      <alignment vertical="center"/>
    </xf>
    <xf numFmtId="179" fontId="38" fillId="0" borderId="0" applyFill="0" applyBorder="0" applyProtection="0">
      <alignment horizontal="center" vertical="center"/>
    </xf>
    <xf numFmtId="179" fontId="38" fillId="0" borderId="22" applyFill="0" applyBorder="0" applyProtection="0">
      <alignment horizontal="center"/>
    </xf>
    <xf numFmtId="0" fontId="36" fillId="7" borderId="15" applyNumberFormat="0" applyAlignment="0" applyProtection="0">
      <alignment vertical="center"/>
    </xf>
    <xf numFmtId="0" fontId="90" fillId="7" borderId="15" applyNumberFormat="0" applyAlignment="0" applyProtection="0">
      <alignment vertical="center"/>
    </xf>
    <xf numFmtId="0" fontId="36" fillId="7" borderId="15" applyNumberFormat="0" applyAlignment="0" applyProtection="0">
      <alignment vertical="center"/>
    </xf>
    <xf numFmtId="0" fontId="90" fillId="7" borderId="15" applyNumberFormat="0" applyAlignment="0" applyProtection="0">
      <alignment vertical="center"/>
    </xf>
    <xf numFmtId="0" fontId="90" fillId="7" borderId="15" applyNumberFormat="0" applyAlignment="0" applyProtection="0">
      <alignment vertical="center"/>
    </xf>
    <xf numFmtId="0" fontId="36" fillId="7" borderId="15" applyNumberFormat="0" applyAlignment="0" applyProtection="0">
      <alignment vertical="center"/>
    </xf>
    <xf numFmtId="0" fontId="36" fillId="7" borderId="15" applyNumberFormat="0" applyAlignment="0" applyProtection="0">
      <alignment vertical="center"/>
    </xf>
    <xf numFmtId="0" fontId="36" fillId="7" borderId="15" applyNumberFormat="0" applyAlignment="0" applyProtection="0">
      <alignment vertical="center"/>
    </xf>
    <xf numFmtId="0" fontId="90" fillId="7" borderId="15" applyNumberFormat="0" applyAlignment="0" applyProtection="0">
      <alignment vertical="center"/>
    </xf>
    <xf numFmtId="0" fontId="90" fillId="7" borderId="15" applyNumberFormat="0" applyAlignment="0" applyProtection="0">
      <alignment vertical="center"/>
    </xf>
    <xf numFmtId="0" fontId="90" fillId="7" borderId="15" applyNumberFormat="0" applyAlignment="0" applyProtection="0">
      <alignment vertical="center"/>
    </xf>
    <xf numFmtId="0" fontId="90" fillId="7" borderId="15" applyNumberFormat="0" applyAlignment="0" applyProtection="0">
      <alignment vertical="center"/>
    </xf>
    <xf numFmtId="0" fontId="36" fillId="7" borderId="15" applyNumberFormat="0" applyAlignment="0" applyProtection="0">
      <alignment vertical="center"/>
    </xf>
    <xf numFmtId="0" fontId="36" fillId="7" borderId="15" applyNumberFormat="0" applyAlignment="0" applyProtection="0">
      <alignment vertical="center"/>
    </xf>
    <xf numFmtId="0" fontId="36" fillId="7" borderId="1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3" fillId="0" borderId="0">
      <alignment vertical="center"/>
    </xf>
    <xf numFmtId="0" fontId="43" fillId="0" borderId="0">
      <alignment vertical="center"/>
    </xf>
    <xf numFmtId="0" fontId="7" fillId="0" borderId="0">
      <alignment vertical="center"/>
    </xf>
    <xf numFmtId="0" fontId="43" fillId="0" borderId="0">
      <alignment vertical="center"/>
    </xf>
    <xf numFmtId="0" fontId="43"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58"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58" fillId="0" borderId="0">
      <alignment vertical="center"/>
    </xf>
    <xf numFmtId="0" fontId="58" fillId="0" borderId="0">
      <alignment vertical="center"/>
    </xf>
    <xf numFmtId="0" fontId="91" fillId="0" borderId="0">
      <alignment vertical="center"/>
    </xf>
    <xf numFmtId="0" fontId="91"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3" fillId="0" borderId="0">
      <alignment vertical="center"/>
    </xf>
    <xf numFmtId="0" fontId="4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4" fillId="0" borderId="0">
      <alignment vertical="center"/>
    </xf>
    <xf numFmtId="0" fontId="45" fillId="0" borderId="0">
      <alignment vertical="center"/>
    </xf>
    <xf numFmtId="0" fontId="1" fillId="0" borderId="0"/>
    <xf numFmtId="0" fontId="45" fillId="0" borderId="0">
      <alignment vertical="center"/>
    </xf>
    <xf numFmtId="0" fontId="1" fillId="0" borderId="0">
      <alignment vertical="center"/>
    </xf>
    <xf numFmtId="0" fontId="1" fillId="0" borderId="0">
      <alignment vertical="center"/>
    </xf>
    <xf numFmtId="0" fontId="43" fillId="0" borderId="0">
      <alignment vertical="center"/>
    </xf>
    <xf numFmtId="0" fontId="43" fillId="0" borderId="0">
      <alignment vertical="center"/>
    </xf>
    <xf numFmtId="0" fontId="43" fillId="0" borderId="0">
      <alignment vertical="center"/>
    </xf>
    <xf numFmtId="0" fontId="92" fillId="0" borderId="0"/>
    <xf numFmtId="0" fontId="43" fillId="0" borderId="0">
      <alignment vertical="center"/>
    </xf>
    <xf numFmtId="0" fontId="1" fillId="0" borderId="0">
      <alignment vertical="center"/>
    </xf>
    <xf numFmtId="0" fontId="1" fillId="0" borderId="0">
      <alignment vertical="center"/>
    </xf>
    <xf numFmtId="0" fontId="43" fillId="0" borderId="0">
      <alignment vertical="center"/>
    </xf>
    <xf numFmtId="0" fontId="4" fillId="0" borderId="0"/>
    <xf numFmtId="0" fontId="4" fillId="0" borderId="0"/>
    <xf numFmtId="0" fontId="43" fillId="0" borderId="0">
      <alignment vertical="center"/>
    </xf>
    <xf numFmtId="0" fontId="43" fillId="0" borderId="0">
      <alignment vertical="center"/>
    </xf>
    <xf numFmtId="0" fontId="4" fillId="0" borderId="0"/>
    <xf numFmtId="0" fontId="4" fillId="0" borderId="0"/>
    <xf numFmtId="0" fontId="43" fillId="0" borderId="0">
      <alignment vertical="center"/>
    </xf>
    <xf numFmtId="0" fontId="43" fillId="0" borderId="0">
      <alignment vertical="center"/>
    </xf>
    <xf numFmtId="0" fontId="43" fillId="0" borderId="0">
      <alignment vertical="center"/>
    </xf>
    <xf numFmtId="0" fontId="4" fillId="0" borderId="0"/>
    <xf numFmtId="0" fontId="43" fillId="0" borderId="0">
      <alignment vertical="center"/>
    </xf>
    <xf numFmtId="0" fontId="4" fillId="0" borderId="0"/>
    <xf numFmtId="0" fontId="4" fillId="0" borderId="0"/>
    <xf numFmtId="0" fontId="4" fillId="0" borderId="0"/>
    <xf numFmtId="0" fontId="4" fillId="0" borderId="0"/>
    <xf numFmtId="0" fontId="4" fillId="0" borderId="0"/>
    <xf numFmtId="0" fontId="43" fillId="0" borderId="0">
      <alignment vertical="center"/>
    </xf>
    <xf numFmtId="0" fontId="43"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7" fillId="0" borderId="0">
      <alignment vertical="center"/>
    </xf>
    <xf numFmtId="0" fontId="4" fillId="0" borderId="0">
      <alignment vertical="center"/>
    </xf>
    <xf numFmtId="0" fontId="1" fillId="0" borderId="0">
      <alignment vertical="center"/>
    </xf>
    <xf numFmtId="0" fontId="1" fillId="0" borderId="0">
      <alignment vertical="center"/>
    </xf>
    <xf numFmtId="0" fontId="43" fillId="0" borderId="0">
      <alignment vertical="center"/>
    </xf>
    <xf numFmtId="0" fontId="43"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2" fillId="0" borderId="0"/>
    <xf numFmtId="0" fontId="92" fillId="0" borderId="0"/>
    <xf numFmtId="0" fontId="1" fillId="0" borderId="0"/>
    <xf numFmtId="49" fontId="58" fillId="0" borderId="0">
      <alignment vertical="top"/>
    </xf>
    <xf numFmtId="194" fontId="93" fillId="0" borderId="0"/>
    <xf numFmtId="194" fontId="93" fillId="0" borderId="0"/>
    <xf numFmtId="0" fontId="94" fillId="0" borderId="0"/>
    <xf numFmtId="0" fontId="81" fillId="0" borderId="0" applyNumberFormat="0" applyFont="0" applyBorder="0" applyAlignment="0" applyProtection="0"/>
    <xf numFmtId="0" fontId="81" fillId="37" borderId="0" applyNumberFormat="0" applyFont="0" applyBorder="0" applyAlignment="0" applyProtection="0"/>
    <xf numFmtId="0" fontId="37" fillId="4" borderId="0" applyNumberFormat="0" applyBorder="0" applyAlignment="0" applyProtection="0">
      <alignment vertical="center"/>
    </xf>
    <xf numFmtId="0" fontId="95" fillId="4" borderId="0" applyNumberFormat="0" applyBorder="0" applyAlignment="0" applyProtection="0">
      <alignment vertical="center"/>
    </xf>
    <xf numFmtId="0" fontId="37"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96" fillId="0" borderId="0"/>
    <xf numFmtId="0" fontId="1" fillId="0" borderId="0">
      <alignment vertical="center"/>
    </xf>
    <xf numFmtId="0" fontId="1" fillId="0" borderId="0"/>
  </cellStyleXfs>
  <cellXfs count="505">
    <xf numFmtId="0" fontId="0" fillId="0" borderId="0" xfId="0">
      <alignment vertical="center"/>
    </xf>
    <xf numFmtId="0" fontId="6" fillId="38" borderId="0" xfId="1051" applyFont="1" applyFill="1"/>
    <xf numFmtId="0" fontId="7" fillId="38" borderId="0" xfId="0" applyFont="1" applyFill="1" applyAlignment="1">
      <alignment horizontal="right" vertical="center"/>
    </xf>
    <xf numFmtId="0" fontId="6" fillId="38" borderId="23" xfId="1051" applyFont="1" applyFill="1" applyBorder="1"/>
    <xf numFmtId="0" fontId="7" fillId="38" borderId="24" xfId="1051" applyFont="1" applyFill="1" applyBorder="1" applyAlignment="1">
      <alignment vertical="center" wrapText="1"/>
    </xf>
    <xf numFmtId="0" fontId="7" fillId="38" borderId="25" xfId="1051" applyFont="1" applyFill="1" applyBorder="1" applyAlignment="1">
      <alignment vertical="center" wrapText="1"/>
    </xf>
    <xf numFmtId="0" fontId="7" fillId="38" borderId="1" xfId="1051" applyFont="1" applyFill="1" applyBorder="1" applyAlignment="1">
      <alignment vertical="center" wrapText="1"/>
    </xf>
    <xf numFmtId="0" fontId="11" fillId="38" borderId="26" xfId="1051" applyFont="1" applyFill="1" applyBorder="1" applyAlignment="1"/>
    <xf numFmtId="0" fontId="11" fillId="38" borderId="27" xfId="1051" applyFont="1" applyFill="1" applyBorder="1" applyAlignment="1"/>
    <xf numFmtId="0" fontId="11" fillId="38" borderId="28" xfId="1051" applyFont="1" applyFill="1" applyBorder="1" applyAlignment="1"/>
    <xf numFmtId="0" fontId="12" fillId="38" borderId="24" xfId="1051" applyFont="1" applyFill="1" applyBorder="1" applyAlignment="1">
      <alignment vertical="center"/>
    </xf>
    <xf numFmtId="0" fontId="11" fillId="38" borderId="0" xfId="1051" applyFont="1" applyFill="1" applyAlignment="1">
      <alignment horizontal="right"/>
    </xf>
    <xf numFmtId="0" fontId="11" fillId="38" borderId="0" xfId="1051" applyFont="1" applyFill="1"/>
    <xf numFmtId="176" fontId="7" fillId="38" borderId="29" xfId="1051" applyNumberFormat="1" applyFont="1" applyFill="1" applyBorder="1" applyAlignment="1">
      <alignment vertical="center"/>
    </xf>
    <xf numFmtId="0" fontId="7" fillId="38" borderId="0" xfId="0" applyFont="1" applyFill="1">
      <alignment vertical="center"/>
    </xf>
    <xf numFmtId="0" fontId="18" fillId="38" borderId="0" xfId="0" applyFont="1" applyFill="1">
      <alignment vertical="center"/>
    </xf>
    <xf numFmtId="0" fontId="7" fillId="38" borderId="10" xfId="0" applyFont="1" applyFill="1" applyBorder="1">
      <alignment vertical="center"/>
    </xf>
    <xf numFmtId="0" fontId="7" fillId="38" borderId="22" xfId="0" applyFont="1" applyFill="1" applyBorder="1">
      <alignment vertical="center"/>
    </xf>
    <xf numFmtId="0" fontId="7" fillId="38" borderId="30" xfId="0" applyFont="1" applyFill="1" applyBorder="1">
      <alignment vertical="center"/>
    </xf>
    <xf numFmtId="0" fontId="7" fillId="38" borderId="31" xfId="0" applyFont="1" applyFill="1" applyBorder="1" applyAlignment="1">
      <alignment horizontal="center" vertical="center"/>
    </xf>
    <xf numFmtId="0" fontId="7" fillId="38" borderId="25" xfId="0" applyFont="1" applyFill="1" applyBorder="1" applyAlignment="1">
      <alignment horizontal="center" vertical="center"/>
    </xf>
    <xf numFmtId="0" fontId="7" fillId="38" borderId="32" xfId="0" applyFont="1" applyFill="1" applyBorder="1" applyAlignment="1">
      <alignment horizontal="center" vertical="center"/>
    </xf>
    <xf numFmtId="0" fontId="7" fillId="38" borderId="33" xfId="0" applyFont="1" applyFill="1" applyBorder="1" applyAlignment="1">
      <alignment horizontal="center" vertical="center"/>
    </xf>
    <xf numFmtId="0" fontId="7" fillId="38" borderId="34" xfId="0" applyFont="1" applyFill="1" applyBorder="1" applyAlignment="1">
      <alignment horizontal="center" vertical="center"/>
    </xf>
    <xf numFmtId="0" fontId="5" fillId="0" borderId="0" xfId="0" applyFont="1">
      <alignment vertical="center"/>
    </xf>
    <xf numFmtId="0" fontId="16" fillId="0" borderId="0" xfId="1051" applyFont="1" applyFill="1"/>
    <xf numFmtId="0" fontId="98" fillId="38" borderId="0" xfId="0" applyFont="1" applyFill="1">
      <alignment vertical="center"/>
    </xf>
    <xf numFmtId="0" fontId="5" fillId="38" borderId="0" xfId="0" applyFont="1" applyFill="1">
      <alignment vertical="center"/>
    </xf>
    <xf numFmtId="0" fontId="5" fillId="38" borderId="10" xfId="0" applyFont="1" applyFill="1" applyBorder="1">
      <alignment vertical="center"/>
    </xf>
    <xf numFmtId="0" fontId="5" fillId="38" borderId="22" xfId="0" applyFont="1" applyFill="1" applyBorder="1">
      <alignment vertical="center"/>
    </xf>
    <xf numFmtId="0" fontId="5" fillId="38" borderId="30" xfId="0" applyFont="1" applyFill="1" applyBorder="1">
      <alignment vertical="center"/>
    </xf>
    <xf numFmtId="201" fontId="5" fillId="38" borderId="31" xfId="0" applyNumberFormat="1" applyFont="1" applyFill="1" applyBorder="1" applyAlignment="1">
      <alignment horizontal="center" vertical="center"/>
    </xf>
    <xf numFmtId="0" fontId="16" fillId="38" borderId="0" xfId="1051" applyFont="1" applyFill="1"/>
    <xf numFmtId="0" fontId="16" fillId="38" borderId="23" xfId="1051" applyFont="1" applyFill="1" applyBorder="1"/>
    <xf numFmtId="0" fontId="5" fillId="38" borderId="0" xfId="0" applyFont="1" applyFill="1" applyAlignment="1">
      <alignment horizontal="right" vertical="center"/>
    </xf>
    <xf numFmtId="0" fontId="16" fillId="38" borderId="35" xfId="1051" applyFont="1" applyFill="1" applyBorder="1" applyAlignment="1">
      <alignment horizontal="left"/>
    </xf>
    <xf numFmtId="0" fontId="16" fillId="38" borderId="36" xfId="1051" applyFont="1" applyFill="1" applyBorder="1" applyAlignment="1">
      <alignment horizontal="left"/>
    </xf>
    <xf numFmtId="0" fontId="16" fillId="38" borderId="33" xfId="1051" applyFont="1" applyFill="1" applyBorder="1" applyAlignment="1">
      <alignment horizontal="left"/>
    </xf>
    <xf numFmtId="0" fontId="102" fillId="0" borderId="0" xfId="0" applyFont="1" applyFill="1" applyAlignment="1">
      <alignment horizontal="left" vertical="center"/>
    </xf>
    <xf numFmtId="0" fontId="103" fillId="0" borderId="0" xfId="0" applyFont="1" applyFill="1" applyAlignment="1">
      <alignment horizontal="center" vertical="center"/>
    </xf>
    <xf numFmtId="0" fontId="4" fillId="0" borderId="0" xfId="0" applyFont="1">
      <alignment vertical="center"/>
    </xf>
    <xf numFmtId="0" fontId="4" fillId="0" borderId="0" xfId="0" applyFont="1" applyFill="1">
      <alignment vertical="center"/>
    </xf>
    <xf numFmtId="0" fontId="111" fillId="41" borderId="23" xfId="0" applyFont="1" applyFill="1" applyBorder="1" applyAlignment="1">
      <alignment horizontal="center" vertical="center"/>
    </xf>
    <xf numFmtId="0" fontId="104" fillId="39" borderId="23" xfId="0" applyFont="1" applyFill="1" applyBorder="1" applyAlignment="1">
      <alignment horizontal="center" vertical="center"/>
    </xf>
    <xf numFmtId="0" fontId="112" fillId="0" borderId="0" xfId="0" applyFont="1" applyFill="1" applyAlignment="1">
      <alignment horizontal="center" vertical="center"/>
    </xf>
    <xf numFmtId="0" fontId="4" fillId="18" borderId="6" xfId="0" applyFont="1" applyFill="1" applyBorder="1" applyAlignment="1">
      <alignment horizontal="center" vertical="center"/>
    </xf>
    <xf numFmtId="0" fontId="4" fillId="0" borderId="0" xfId="0" applyFont="1" applyFill="1" applyAlignment="1">
      <alignment horizontal="center" vertical="center"/>
    </xf>
    <xf numFmtId="0" fontId="0" fillId="42" borderId="37" xfId="0" applyFont="1" applyFill="1" applyBorder="1" applyAlignment="1">
      <alignment horizontal="center" vertical="center"/>
    </xf>
    <xf numFmtId="177" fontId="3" fillId="40" borderId="6" xfId="0" applyNumberFormat="1" applyFont="1" applyFill="1" applyBorder="1">
      <alignment vertical="center"/>
    </xf>
    <xf numFmtId="49" fontId="3" fillId="40" borderId="6" xfId="0" applyNumberFormat="1" applyFont="1" applyFill="1" applyBorder="1" applyAlignment="1">
      <alignment horizontal="center" vertical="center"/>
    </xf>
    <xf numFmtId="0" fontId="105" fillId="0" borderId="6" xfId="0" applyFont="1" applyFill="1" applyBorder="1" applyAlignment="1">
      <alignment horizontal="center" vertical="center"/>
    </xf>
    <xf numFmtId="56" fontId="4" fillId="0" borderId="6" xfId="0" applyNumberFormat="1" applyFont="1" applyFill="1" applyBorder="1" applyAlignment="1">
      <alignment vertical="center" wrapText="1"/>
    </xf>
    <xf numFmtId="49" fontId="0" fillId="0" borderId="6" xfId="0" quotePrefix="1" applyNumberFormat="1" applyFont="1" applyFill="1" applyBorder="1" applyAlignment="1">
      <alignment horizontal="center" vertical="center"/>
    </xf>
    <xf numFmtId="49" fontId="4" fillId="0" borderId="6" xfId="0" applyNumberFormat="1" applyFont="1" applyFill="1" applyBorder="1">
      <alignment vertical="center"/>
    </xf>
    <xf numFmtId="0" fontId="4" fillId="0" borderId="6" xfId="0" applyFont="1" applyFill="1" applyBorder="1">
      <alignment vertical="center"/>
    </xf>
    <xf numFmtId="178" fontId="4" fillId="0" borderId="6" xfId="0" applyNumberFormat="1" applyFont="1" applyFill="1" applyBorder="1" applyAlignment="1">
      <alignment vertical="center" wrapText="1"/>
    </xf>
    <xf numFmtId="178" fontId="4" fillId="0" borderId="6" xfId="0" applyNumberFormat="1" applyFont="1" applyFill="1" applyBorder="1" applyAlignment="1">
      <alignment vertical="center"/>
    </xf>
    <xf numFmtId="178" fontId="4" fillId="0" borderId="31" xfId="0" applyNumberFormat="1" applyFont="1" applyFill="1" applyBorder="1" applyAlignment="1">
      <alignment horizontal="left" vertical="center"/>
    </xf>
    <xf numFmtId="177" fontId="0" fillId="40" borderId="6" xfId="0" applyNumberFormat="1" applyFont="1" applyFill="1" applyBorder="1">
      <alignment vertical="center"/>
    </xf>
    <xf numFmtId="49" fontId="0" fillId="40" borderId="6" xfId="0" applyNumberFormat="1" applyFont="1" applyFill="1" applyBorder="1" applyAlignment="1">
      <alignment horizontal="center" vertical="center"/>
    </xf>
    <xf numFmtId="56" fontId="4" fillId="0" borderId="6" xfId="0" applyNumberFormat="1" applyFont="1" applyFill="1" applyBorder="1">
      <alignment vertical="center"/>
    </xf>
    <xf numFmtId="0" fontId="4" fillId="0" borderId="6" xfId="0" applyNumberFormat="1" applyFont="1" applyFill="1" applyBorder="1">
      <alignment vertical="center"/>
    </xf>
    <xf numFmtId="199" fontId="4" fillId="0" borderId="6" xfId="0" applyNumberFormat="1" applyFont="1" applyFill="1" applyBorder="1">
      <alignment vertical="center"/>
    </xf>
    <xf numFmtId="197" fontId="4" fillId="0" borderId="6"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106" fillId="0" borderId="0" xfId="0" applyFont="1" applyFill="1" applyAlignment="1">
      <alignment horizontal="left" vertical="center"/>
    </xf>
    <xf numFmtId="0" fontId="43" fillId="0" borderId="0" xfId="1051" applyFont="1" applyFill="1" applyBorder="1" applyAlignment="1">
      <alignment horizontal="left" vertical="center" wrapText="1"/>
    </xf>
    <xf numFmtId="177" fontId="0" fillId="0" borderId="6" xfId="0" applyNumberFormat="1" applyFont="1" applyFill="1" applyBorder="1">
      <alignment vertical="center"/>
    </xf>
    <xf numFmtId="0" fontId="0" fillId="0" borderId="38" xfId="0" applyFont="1" applyFill="1" applyBorder="1">
      <alignment vertical="center"/>
    </xf>
    <xf numFmtId="0" fontId="0" fillId="0" borderId="6" xfId="0" applyFont="1" applyFill="1" applyBorder="1">
      <alignment vertical="center"/>
    </xf>
    <xf numFmtId="0" fontId="5" fillId="0" borderId="6" xfId="1051" applyFont="1" applyFill="1" applyBorder="1" applyAlignment="1">
      <alignment vertical="center"/>
    </xf>
    <xf numFmtId="0" fontId="16" fillId="38" borderId="0" xfId="1051" applyFont="1" applyFill="1" applyAlignment="1">
      <alignment horizontal="right"/>
    </xf>
    <xf numFmtId="201" fontId="5" fillId="38" borderId="39" xfId="0" applyNumberFormat="1" applyFont="1" applyFill="1" applyBorder="1" applyAlignment="1">
      <alignment horizontal="center" vertical="center"/>
    </xf>
    <xf numFmtId="56" fontId="0" fillId="0" borderId="4" xfId="0" applyNumberFormat="1" applyFont="1" applyFill="1" applyBorder="1" applyAlignment="1">
      <alignment horizontal="left" vertical="center"/>
    </xf>
    <xf numFmtId="0" fontId="7" fillId="0" borderId="4" xfId="1051" applyFont="1" applyFill="1" applyBorder="1" applyAlignment="1">
      <alignment horizontal="center" vertical="center" shrinkToFit="1"/>
    </xf>
    <xf numFmtId="0" fontId="104" fillId="39" borderId="6" xfId="0" applyFont="1" applyFill="1" applyBorder="1" applyAlignment="1">
      <alignment horizontal="center" vertical="center"/>
    </xf>
    <xf numFmtId="0" fontId="4" fillId="0" borderId="6" xfId="0" applyNumberFormat="1" applyFont="1" applyBorder="1" applyAlignment="1">
      <alignment horizontal="left" vertical="center"/>
    </xf>
    <xf numFmtId="0" fontId="0" fillId="0" borderId="31" xfId="0" applyFont="1" applyFill="1" applyBorder="1" applyAlignment="1">
      <alignment horizontal="left" vertical="center"/>
    </xf>
    <xf numFmtId="0" fontId="0" fillId="0" borderId="6" xfId="0" applyFont="1" applyFill="1" applyBorder="1" applyAlignment="1">
      <alignment horizontal="center" vertical="center"/>
    </xf>
    <xf numFmtId="49" fontId="0" fillId="0" borderId="6" xfId="0" applyNumberFormat="1" applyFont="1" applyFill="1" applyBorder="1">
      <alignment vertical="center"/>
    </xf>
    <xf numFmtId="0" fontId="0" fillId="0" borderId="6" xfId="0" applyNumberFormat="1" applyFont="1" applyFill="1" applyBorder="1" applyAlignment="1">
      <alignment horizontal="left" vertical="center"/>
    </xf>
    <xf numFmtId="0" fontId="5" fillId="0" borderId="4" xfId="1051" applyFont="1" applyFill="1" applyBorder="1" applyAlignment="1">
      <alignment horizontal="center" vertical="center"/>
    </xf>
    <xf numFmtId="56" fontId="0" fillId="0" borderId="6" xfId="0" applyNumberFormat="1" applyFont="1" applyFill="1" applyBorder="1" applyAlignment="1">
      <alignment vertical="center" wrapText="1"/>
    </xf>
    <xf numFmtId="0" fontId="5" fillId="0" borderId="0" xfId="0" applyFont="1" applyFill="1">
      <alignment vertical="center"/>
    </xf>
    <xf numFmtId="0" fontId="58" fillId="38" borderId="40" xfId="1051" applyFont="1" applyFill="1" applyBorder="1" applyAlignment="1">
      <alignment vertical="top" wrapText="1"/>
    </xf>
    <xf numFmtId="0" fontId="0" fillId="42" borderId="6" xfId="0" applyFont="1" applyFill="1" applyBorder="1" applyAlignment="1">
      <alignment horizontal="center" vertical="center" wrapText="1"/>
    </xf>
    <xf numFmtId="0" fontId="0" fillId="42" borderId="6" xfId="0" applyFont="1" applyFill="1" applyBorder="1" applyAlignment="1">
      <alignment horizontal="center" vertical="center"/>
    </xf>
    <xf numFmtId="0" fontId="0" fillId="42" borderId="37" xfId="0" applyFont="1" applyFill="1" applyBorder="1" applyAlignment="1">
      <alignment horizontal="center" vertical="center" wrapText="1"/>
    </xf>
    <xf numFmtId="0" fontId="110" fillId="38" borderId="0" xfId="0" applyFont="1" applyFill="1">
      <alignment vertical="center"/>
    </xf>
    <xf numFmtId="202" fontId="0" fillId="0" borderId="6" xfId="0" applyNumberFormat="1" applyFont="1" applyFill="1" applyBorder="1">
      <alignment vertical="center"/>
    </xf>
    <xf numFmtId="202" fontId="4" fillId="0" borderId="6" xfId="0" applyNumberFormat="1" applyFont="1" applyFill="1" applyBorder="1">
      <alignment vertical="center"/>
    </xf>
    <xf numFmtId="0" fontId="98" fillId="38" borderId="0" xfId="0" applyFont="1" applyFill="1" applyAlignment="1">
      <alignment horizontal="center" vertical="center"/>
    </xf>
    <xf numFmtId="0" fontId="99" fillId="38" borderId="0" xfId="0" applyFont="1" applyFill="1" applyAlignment="1">
      <alignment horizontal="center" shrinkToFit="1"/>
    </xf>
    <xf numFmtId="0" fontId="5" fillId="38" borderId="0" xfId="0" applyFont="1" applyFill="1" applyAlignment="1">
      <alignment horizontal="left" vertical="center" wrapText="1"/>
    </xf>
    <xf numFmtId="0" fontId="5" fillId="38" borderId="10" xfId="0" applyFont="1" applyFill="1" applyBorder="1" applyAlignment="1">
      <alignment horizontal="distributed" vertical="center"/>
    </xf>
    <xf numFmtId="0" fontId="5" fillId="38" borderId="40" xfId="0" applyFont="1" applyFill="1" applyBorder="1" applyAlignment="1">
      <alignment horizontal="distributed" vertical="center"/>
    </xf>
    <xf numFmtId="0" fontId="5" fillId="38" borderId="22" xfId="0" applyFont="1" applyFill="1" applyBorder="1" applyAlignment="1">
      <alignment horizontal="distributed" vertical="center"/>
    </xf>
    <xf numFmtId="0" fontId="5" fillId="38" borderId="0" xfId="0" applyFont="1" applyFill="1" applyBorder="1" applyAlignment="1">
      <alignment horizontal="distributed" vertical="center"/>
    </xf>
    <xf numFmtId="0" fontId="5" fillId="38" borderId="40" xfId="0" applyFont="1" applyFill="1" applyBorder="1" applyAlignment="1">
      <alignment horizontal="left" vertical="center"/>
    </xf>
    <xf numFmtId="0" fontId="5" fillId="38" borderId="41" xfId="0" applyFont="1" applyFill="1" applyBorder="1" applyAlignment="1">
      <alignment horizontal="left" vertical="center"/>
    </xf>
    <xf numFmtId="0" fontId="5" fillId="38" borderId="0" xfId="0" applyFont="1" applyFill="1" applyBorder="1" applyAlignment="1">
      <alignment horizontal="left" vertical="center"/>
    </xf>
    <xf numFmtId="0" fontId="5" fillId="38" borderId="0" xfId="0" applyFont="1" applyFill="1" applyAlignment="1">
      <alignment horizontal="left" vertical="center"/>
    </xf>
    <xf numFmtId="0" fontId="5" fillId="38" borderId="42" xfId="0" applyFont="1" applyFill="1" applyBorder="1" applyAlignment="1">
      <alignment horizontal="left" vertical="center"/>
    </xf>
    <xf numFmtId="0" fontId="5" fillId="38" borderId="23" xfId="0" applyFont="1" applyFill="1" applyBorder="1" applyAlignment="1">
      <alignment horizontal="left" vertical="center"/>
    </xf>
    <xf numFmtId="0" fontId="5" fillId="38" borderId="43" xfId="0" applyFont="1" applyFill="1" applyBorder="1" applyAlignment="1">
      <alignment horizontal="left" vertical="center"/>
    </xf>
    <xf numFmtId="0" fontId="5" fillId="38" borderId="10" xfId="0" applyFont="1" applyFill="1" applyBorder="1" applyAlignment="1">
      <alignment horizontal="center" vertical="center" wrapText="1"/>
    </xf>
    <xf numFmtId="0" fontId="5" fillId="38" borderId="41"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42"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43" xfId="0" applyFont="1" applyFill="1" applyBorder="1" applyAlignment="1">
      <alignment horizontal="center" vertical="center"/>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5" fillId="38" borderId="44" xfId="0" applyFont="1" applyFill="1" applyBorder="1" applyAlignment="1">
      <alignment horizontal="center" vertical="center" shrinkToFit="1"/>
    </xf>
    <xf numFmtId="0" fontId="5" fillId="38" borderId="4" xfId="0" applyFont="1" applyFill="1" applyBorder="1" applyAlignment="1">
      <alignment horizontal="center" vertical="center" shrinkToFit="1"/>
    </xf>
    <xf numFmtId="202" fontId="5" fillId="38" borderId="44" xfId="0" applyNumberFormat="1" applyFont="1" applyFill="1" applyBorder="1" applyAlignment="1">
      <alignment horizontal="center" vertical="center"/>
    </xf>
    <xf numFmtId="202" fontId="5" fillId="38" borderId="4" xfId="0" applyNumberFormat="1" applyFont="1" applyFill="1" applyBorder="1" applyAlignment="1">
      <alignment horizontal="center" vertical="center"/>
    </xf>
    <xf numFmtId="202" fontId="5" fillId="38" borderId="31" xfId="0" applyNumberFormat="1" applyFont="1" applyFill="1" applyBorder="1" applyAlignment="1">
      <alignment horizontal="center" vertical="center"/>
    </xf>
    <xf numFmtId="0" fontId="16" fillId="38" borderId="6" xfId="0" applyFont="1" applyFill="1" applyBorder="1" applyAlignment="1">
      <alignment horizontal="center" vertical="center"/>
    </xf>
    <xf numFmtId="0" fontId="5" fillId="38" borderId="37" xfId="0" applyFont="1" applyFill="1" applyBorder="1" applyAlignment="1">
      <alignment horizontal="center" vertical="center"/>
    </xf>
    <xf numFmtId="0" fontId="5" fillId="38" borderId="44" xfId="0" applyFont="1" applyFill="1" applyBorder="1" applyAlignment="1">
      <alignment horizontal="center" vertical="center"/>
    </xf>
    <xf numFmtId="0" fontId="5" fillId="38" borderId="4" xfId="0" applyFont="1" applyFill="1" applyBorder="1" applyAlignment="1">
      <alignment horizontal="center" vertical="center"/>
    </xf>
    <xf numFmtId="0" fontId="5" fillId="38"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38" borderId="6" xfId="0" applyFont="1" applyFill="1" applyBorder="1" applyAlignment="1">
      <alignment horizontal="center" vertical="center"/>
    </xf>
    <xf numFmtId="0" fontId="100" fillId="38" borderId="44" xfId="0" applyFont="1" applyFill="1" applyBorder="1" applyAlignment="1">
      <alignment horizontal="right" vertical="center"/>
    </xf>
    <xf numFmtId="0" fontId="100" fillId="38" borderId="4" xfId="0" applyFont="1" applyFill="1" applyBorder="1" applyAlignment="1">
      <alignment horizontal="right" vertical="center"/>
    </xf>
    <xf numFmtId="0" fontId="97" fillId="0" borderId="40" xfId="0" applyFont="1" applyBorder="1" applyAlignment="1">
      <alignment horizontal="left" vertical="center" wrapText="1"/>
    </xf>
    <xf numFmtId="0" fontId="97" fillId="0" borderId="0" xfId="0" applyFont="1" applyAlignment="1">
      <alignment horizontal="left" vertical="center" wrapText="1"/>
    </xf>
    <xf numFmtId="0" fontId="5" fillId="0" borderId="54" xfId="0" applyFont="1" applyBorder="1" applyAlignment="1">
      <alignment horizontal="center" vertical="center" wrapText="1"/>
    </xf>
    <xf numFmtId="0" fontId="5" fillId="0" borderId="39" xfId="0" applyFont="1" applyBorder="1" applyAlignment="1">
      <alignment horizontal="center" vertical="center" wrapText="1"/>
    </xf>
    <xf numFmtId="0" fontId="100" fillId="38" borderId="54" xfId="0" applyFont="1" applyFill="1" applyBorder="1" applyAlignment="1">
      <alignment horizontal="right" vertical="center"/>
    </xf>
    <xf numFmtId="0" fontId="100" fillId="38" borderId="55" xfId="0" applyFont="1" applyFill="1" applyBorder="1" applyAlignment="1">
      <alignment horizontal="right" vertical="center"/>
    </xf>
    <xf numFmtId="0" fontId="5" fillId="38" borderId="44" xfId="0" applyFont="1" applyFill="1" applyBorder="1" applyAlignment="1">
      <alignment horizontal="center" vertical="center" wrapText="1"/>
    </xf>
    <xf numFmtId="0" fontId="58" fillId="38" borderId="56" xfId="0" applyFont="1" applyFill="1" applyBorder="1" applyAlignment="1">
      <alignment horizontal="center" vertical="center"/>
    </xf>
    <xf numFmtId="0" fontId="5" fillId="38" borderId="57" xfId="0" applyFont="1" applyFill="1" applyBorder="1" applyAlignment="1">
      <alignment horizontal="center" vertical="center"/>
    </xf>
    <xf numFmtId="0" fontId="5" fillId="38" borderId="58" xfId="0" applyFont="1" applyFill="1" applyBorder="1" applyAlignment="1">
      <alignment horizontal="center" vertical="center"/>
    </xf>
    <xf numFmtId="0" fontId="5" fillId="38" borderId="34" xfId="0" applyFont="1" applyFill="1" applyBorder="1" applyAlignment="1">
      <alignment horizontal="center" vertical="center"/>
    </xf>
    <xf numFmtId="0" fontId="16" fillId="38" borderId="0" xfId="1051" applyFont="1" applyFill="1" applyAlignment="1">
      <alignment horizontal="center" vertical="center"/>
    </xf>
    <xf numFmtId="0" fontId="1" fillId="0" borderId="0" xfId="0" applyFont="1" applyAlignment="1">
      <alignment horizontal="center" vertical="center"/>
    </xf>
    <xf numFmtId="0" fontId="58" fillId="0" borderId="10" xfId="1051" applyFont="1" applyFill="1" applyBorder="1" applyAlignment="1">
      <alignment horizontal="center" vertical="center" wrapText="1"/>
    </xf>
    <xf numFmtId="0" fontId="58" fillId="0" borderId="40" xfId="1051" applyFont="1" applyFill="1" applyBorder="1" applyAlignment="1">
      <alignment horizontal="center" vertical="center" wrapText="1"/>
    </xf>
    <xf numFmtId="0" fontId="58" fillId="0" borderId="41" xfId="1051" applyFont="1" applyFill="1" applyBorder="1" applyAlignment="1">
      <alignment horizontal="center" vertical="center" wrapText="1"/>
    </xf>
    <xf numFmtId="0" fontId="45" fillId="0" borderId="59" xfId="1051" applyFont="1" applyFill="1" applyBorder="1" applyAlignment="1">
      <alignment horizontal="center" vertical="center"/>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6" fillId="0" borderId="30" xfId="1051" applyFont="1" applyFill="1" applyBorder="1" applyAlignment="1">
      <alignment horizontal="center" vertical="center"/>
    </xf>
    <xf numFmtId="0" fontId="16" fillId="0" borderId="23" xfId="1051" applyFont="1" applyFill="1" applyBorder="1" applyAlignment="1">
      <alignment horizontal="center" vertical="center"/>
    </xf>
    <xf numFmtId="0" fontId="16" fillId="0" borderId="43" xfId="1051" applyFont="1" applyFill="1" applyBorder="1" applyAlignment="1">
      <alignment horizontal="center" vertical="center"/>
    </xf>
    <xf numFmtId="0" fontId="5" fillId="38" borderId="62" xfId="1051"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6" fillId="38" borderId="57" xfId="1051" applyFont="1" applyFill="1" applyBorder="1" applyAlignment="1">
      <alignment horizontal="center" vertical="center" shrinkToFit="1"/>
    </xf>
    <xf numFmtId="0" fontId="16" fillId="38" borderId="58" xfId="1051" applyFont="1" applyFill="1" applyBorder="1" applyAlignment="1">
      <alignment horizontal="center" vertical="center" shrinkToFit="1"/>
    </xf>
    <xf numFmtId="0" fontId="16" fillId="38" borderId="34" xfId="1051" applyFont="1" applyFill="1" applyBorder="1" applyAlignment="1">
      <alignment horizontal="center" vertical="center" shrinkToFit="1"/>
    </xf>
    <xf numFmtId="198" fontId="101" fillId="38" borderId="44" xfId="1051" applyNumberFormat="1" applyFont="1" applyFill="1" applyBorder="1" applyAlignment="1">
      <alignment horizontal="left" vertical="center"/>
    </xf>
    <xf numFmtId="198" fontId="101" fillId="38" borderId="4" xfId="1051" applyNumberFormat="1" applyFont="1" applyFill="1" applyBorder="1" applyAlignment="1">
      <alignment horizontal="left" vertical="center"/>
    </xf>
    <xf numFmtId="0" fontId="101" fillId="38" borderId="4" xfId="1051" applyNumberFormat="1" applyFont="1" applyFill="1" applyBorder="1" applyAlignment="1">
      <alignment horizontal="center" vertical="center"/>
    </xf>
    <xf numFmtId="0" fontId="101" fillId="38" borderId="31" xfId="1051" applyNumberFormat="1" applyFont="1" applyFill="1" applyBorder="1" applyAlignment="1">
      <alignment horizontal="center" vertical="center"/>
    </xf>
    <xf numFmtId="0" fontId="16" fillId="38" borderId="10" xfId="1051" applyFont="1" applyFill="1" applyBorder="1" applyAlignment="1">
      <alignment horizontal="center" vertical="center" wrapText="1" shrinkToFit="1"/>
    </xf>
    <xf numFmtId="0" fontId="16" fillId="38" borderId="40" xfId="1051" applyFont="1" applyFill="1" applyBorder="1" applyAlignment="1">
      <alignment horizontal="center" vertical="center" shrinkToFit="1"/>
    </xf>
    <xf numFmtId="0" fontId="16" fillId="38" borderId="41" xfId="1051" applyFont="1" applyFill="1" applyBorder="1" applyAlignment="1">
      <alignment horizontal="center" vertical="center" shrinkToFit="1"/>
    </xf>
    <xf numFmtId="0" fontId="16" fillId="38" borderId="30" xfId="1051" applyFont="1" applyFill="1" applyBorder="1" applyAlignment="1">
      <alignment horizontal="center" vertical="center" shrinkToFit="1"/>
    </xf>
    <xf numFmtId="0" fontId="16" fillId="38" borderId="23" xfId="1051" applyFont="1" applyFill="1" applyBorder="1" applyAlignment="1">
      <alignment horizontal="center" vertical="center" shrinkToFit="1"/>
    </xf>
    <xf numFmtId="0" fontId="16" fillId="38" borderId="43" xfId="1051" applyFont="1" applyFill="1" applyBorder="1" applyAlignment="1">
      <alignment horizontal="center" vertical="center" shrinkToFit="1"/>
    </xf>
    <xf numFmtId="200" fontId="16" fillId="38" borderId="10" xfId="1051" applyNumberFormat="1" applyFont="1" applyFill="1" applyBorder="1" applyAlignment="1">
      <alignment horizontal="right" vertical="center"/>
    </xf>
    <xf numFmtId="0" fontId="1" fillId="0" borderId="40" xfId="0" applyFont="1" applyBorder="1" applyAlignment="1">
      <alignment horizontal="right" vertical="center"/>
    </xf>
    <xf numFmtId="200" fontId="16" fillId="38" borderId="40" xfId="1051" applyNumberFormat="1" applyFont="1" applyFill="1" applyBorder="1" applyAlignment="1">
      <alignment horizontal="left" vertical="center"/>
    </xf>
    <xf numFmtId="0" fontId="1" fillId="0" borderId="40" xfId="0" applyFont="1" applyBorder="1" applyAlignment="1">
      <alignment horizontal="left" vertical="center"/>
    </xf>
    <xf numFmtId="0" fontId="16" fillId="38" borderId="40" xfId="1051" applyFont="1" applyFill="1" applyBorder="1" applyAlignment="1">
      <alignment horizontal="left" vertical="center"/>
    </xf>
    <xf numFmtId="0" fontId="1" fillId="38" borderId="40" xfId="0" applyFont="1" applyFill="1" applyBorder="1" applyAlignment="1">
      <alignment horizontal="left" vertical="center"/>
    </xf>
    <xf numFmtId="0" fontId="1" fillId="38" borderId="41" xfId="0" applyFont="1" applyFill="1" applyBorder="1" applyAlignment="1">
      <alignment horizontal="left" vertical="center"/>
    </xf>
    <xf numFmtId="0" fontId="16" fillId="0" borderId="30" xfId="1051" applyFont="1" applyFill="1" applyBorder="1" applyAlignment="1">
      <alignment horizontal="left" vertical="center" shrinkToFit="1"/>
    </xf>
    <xf numFmtId="0" fontId="1" fillId="0" borderId="23" xfId="0" applyFont="1" applyBorder="1" applyAlignment="1">
      <alignment horizontal="left" vertical="center" shrinkToFit="1"/>
    </xf>
    <xf numFmtId="0" fontId="1" fillId="0" borderId="43" xfId="0" applyFont="1" applyBorder="1" applyAlignment="1">
      <alignment horizontal="left" vertical="center" shrinkToFit="1"/>
    </xf>
    <xf numFmtId="0" fontId="16" fillId="38" borderId="10" xfId="1051" applyFont="1" applyFill="1" applyBorder="1" applyAlignment="1">
      <alignment horizontal="center" vertical="center" shrinkToFit="1"/>
    </xf>
    <xf numFmtId="0" fontId="16" fillId="0" borderId="10" xfId="1051" applyFont="1" applyFill="1" applyBorder="1" applyAlignment="1">
      <alignment horizontal="center" vertical="center"/>
    </xf>
    <xf numFmtId="0" fontId="16" fillId="0" borderId="40" xfId="1051" applyFont="1" applyFill="1" applyBorder="1" applyAlignment="1">
      <alignment horizontal="center" vertical="center"/>
    </xf>
    <xf numFmtId="0" fontId="16" fillId="0" borderId="0" xfId="1051" applyFont="1" applyFill="1" applyBorder="1" applyAlignment="1">
      <alignment horizontal="center" vertical="center"/>
    </xf>
    <xf numFmtId="0" fontId="16" fillId="0" borderId="42" xfId="1051" applyFont="1" applyFill="1" applyBorder="1" applyAlignment="1">
      <alignment horizontal="center" vertical="center"/>
    </xf>
    <xf numFmtId="0" fontId="16" fillId="38" borderId="10" xfId="1051" applyFont="1" applyFill="1" applyBorder="1" applyAlignment="1">
      <alignment horizontal="center" vertical="center" wrapText="1"/>
    </xf>
    <xf numFmtId="0" fontId="16" fillId="38" borderId="40" xfId="1051" applyFont="1" applyFill="1" applyBorder="1" applyAlignment="1">
      <alignment horizontal="center" vertical="center" wrapText="1"/>
    </xf>
    <xf numFmtId="0" fontId="16" fillId="38" borderId="41" xfId="1051" applyFont="1" applyFill="1" applyBorder="1" applyAlignment="1">
      <alignment horizontal="center" vertical="center" wrapText="1"/>
    </xf>
    <xf numFmtId="0" fontId="16" fillId="38" borderId="30" xfId="1051" applyFont="1" applyFill="1" applyBorder="1" applyAlignment="1">
      <alignment horizontal="center" vertical="center" wrapText="1"/>
    </xf>
    <xf numFmtId="0" fontId="16" fillId="38" borderId="23" xfId="1051" applyFont="1" applyFill="1" applyBorder="1" applyAlignment="1">
      <alignment horizontal="center" vertical="center" wrapText="1"/>
    </xf>
    <xf numFmtId="0" fontId="16" fillId="38" borderId="43" xfId="1051" applyFont="1" applyFill="1" applyBorder="1" applyAlignment="1">
      <alignment horizontal="center" vertical="center" wrapText="1"/>
    </xf>
    <xf numFmtId="202" fontId="16" fillId="0" borderId="10" xfId="1051" applyNumberFormat="1" applyFont="1" applyFill="1" applyBorder="1" applyAlignment="1">
      <alignment horizontal="center" vertical="center"/>
    </xf>
    <xf numFmtId="202" fontId="16" fillId="0" borderId="40" xfId="1051" applyNumberFormat="1" applyFont="1" applyFill="1" applyBorder="1" applyAlignment="1">
      <alignment horizontal="center" vertical="center"/>
    </xf>
    <xf numFmtId="202" fontId="16" fillId="0" borderId="41" xfId="1051" applyNumberFormat="1" applyFont="1" applyFill="1" applyBorder="1" applyAlignment="1">
      <alignment horizontal="center" vertical="center"/>
    </xf>
    <xf numFmtId="202" fontId="16" fillId="0" borderId="30" xfId="1051" applyNumberFormat="1" applyFont="1" applyFill="1" applyBorder="1" applyAlignment="1">
      <alignment horizontal="center" vertical="center"/>
    </xf>
    <xf numFmtId="202" fontId="16" fillId="0" borderId="23" xfId="1051" applyNumberFormat="1" applyFont="1" applyFill="1" applyBorder="1" applyAlignment="1">
      <alignment horizontal="center" vertical="center"/>
    </xf>
    <xf numFmtId="202" fontId="16" fillId="0" borderId="43" xfId="1051" applyNumberFormat="1" applyFont="1" applyFill="1" applyBorder="1" applyAlignment="1">
      <alignment horizontal="center" vertical="center"/>
    </xf>
    <xf numFmtId="0" fontId="58" fillId="0" borderId="30" xfId="1051" applyFont="1" applyFill="1" applyBorder="1" applyAlignment="1">
      <alignment horizontal="center" vertical="center" wrapText="1"/>
    </xf>
    <xf numFmtId="0" fontId="58" fillId="0" borderId="23" xfId="1051" applyFont="1" applyFill="1" applyBorder="1" applyAlignment="1">
      <alignment horizontal="center" vertical="center" wrapText="1"/>
    </xf>
    <xf numFmtId="0" fontId="58" fillId="0" borderId="43" xfId="1051" applyFont="1" applyFill="1" applyBorder="1" applyAlignment="1">
      <alignment horizontal="center" vertical="center" wrapText="1"/>
    </xf>
    <xf numFmtId="177" fontId="16" fillId="0" borderId="10" xfId="1051" applyNumberFormat="1" applyFont="1" applyFill="1" applyBorder="1" applyAlignment="1">
      <alignment horizontal="center" vertical="center"/>
    </xf>
    <xf numFmtId="177" fontId="16" fillId="0" borderId="40" xfId="1051" applyNumberFormat="1" applyFont="1" applyFill="1" applyBorder="1" applyAlignment="1">
      <alignment horizontal="center" vertical="center"/>
    </xf>
    <xf numFmtId="177" fontId="16" fillId="0" borderId="41" xfId="1051" applyNumberFormat="1" applyFont="1" applyFill="1" applyBorder="1" applyAlignment="1">
      <alignment horizontal="center" vertical="center"/>
    </xf>
    <xf numFmtId="177" fontId="16" fillId="0" borderId="22" xfId="1051" applyNumberFormat="1" applyFont="1" applyFill="1" applyBorder="1" applyAlignment="1">
      <alignment horizontal="center" vertical="center"/>
    </xf>
    <xf numFmtId="177" fontId="16" fillId="0" borderId="0" xfId="1051" applyNumberFormat="1" applyFont="1" applyFill="1" applyBorder="1" applyAlignment="1">
      <alignment horizontal="center" vertical="center"/>
    </xf>
    <xf numFmtId="177" fontId="16" fillId="0" borderId="42" xfId="1051" applyNumberFormat="1" applyFont="1" applyFill="1" applyBorder="1" applyAlignment="1">
      <alignment horizontal="center" vertical="center"/>
    </xf>
    <xf numFmtId="0" fontId="16" fillId="38" borderId="40" xfId="1051" applyFont="1" applyFill="1" applyBorder="1" applyAlignment="1">
      <alignment horizontal="center" vertical="center"/>
    </xf>
    <xf numFmtId="0" fontId="16" fillId="38" borderId="44" xfId="1051" applyFont="1" applyFill="1" applyBorder="1" applyAlignment="1">
      <alignment horizontal="right" vertical="center"/>
    </xf>
    <xf numFmtId="0" fontId="16" fillId="38" borderId="4" xfId="1051" applyFont="1" applyFill="1" applyBorder="1" applyAlignment="1">
      <alignment horizontal="right" vertical="center"/>
    </xf>
    <xf numFmtId="176" fontId="16" fillId="38" borderId="4" xfId="1051" applyNumberFormat="1" applyFont="1" applyFill="1" applyBorder="1" applyAlignment="1">
      <alignment horizontal="center" vertical="center"/>
    </xf>
    <xf numFmtId="0" fontId="16" fillId="38" borderId="4" xfId="1051" applyFont="1" applyFill="1" applyBorder="1" applyAlignment="1">
      <alignment horizontal="left" vertical="center"/>
    </xf>
    <xf numFmtId="0" fontId="16" fillId="38" borderId="31" xfId="1051" applyFont="1" applyFill="1" applyBorder="1" applyAlignment="1">
      <alignment horizontal="left" vertical="center"/>
    </xf>
    <xf numFmtId="0" fontId="16" fillId="0" borderId="44" xfId="1051" applyFont="1" applyFill="1" applyBorder="1" applyAlignment="1">
      <alignment horizontal="center" vertical="center" shrinkToFit="1"/>
    </xf>
    <xf numFmtId="0" fontId="16" fillId="0" borderId="4" xfId="1051" applyFont="1" applyFill="1" applyBorder="1" applyAlignment="1">
      <alignment horizontal="center" vertical="center" shrinkToFit="1"/>
    </xf>
    <xf numFmtId="0" fontId="16" fillId="0" borderId="31" xfId="1051" applyFont="1" applyFill="1" applyBorder="1" applyAlignment="1">
      <alignment horizontal="center" vertical="center" shrinkToFit="1"/>
    </xf>
    <xf numFmtId="0" fontId="16" fillId="0" borderId="10" xfId="1051" applyFont="1" applyFill="1" applyBorder="1" applyAlignment="1">
      <alignment horizontal="center" vertical="center" wrapText="1" shrinkToFit="1"/>
    </xf>
    <xf numFmtId="0" fontId="16" fillId="0" borderId="40" xfId="1051" applyFont="1" applyFill="1" applyBorder="1" applyAlignment="1">
      <alignment wrapText="1" shrinkToFit="1"/>
    </xf>
    <xf numFmtId="0" fontId="16" fillId="0" borderId="41" xfId="1051" applyFont="1" applyFill="1" applyBorder="1" applyAlignment="1">
      <alignment wrapText="1" shrinkToFit="1"/>
    </xf>
    <xf numFmtId="0" fontId="16" fillId="0" borderId="30" xfId="1051" applyFont="1" applyFill="1" applyBorder="1" applyAlignment="1">
      <alignment wrapText="1" shrinkToFit="1"/>
    </xf>
    <xf numFmtId="0" fontId="16" fillId="0" borderId="23" xfId="1051" applyFont="1" applyFill="1" applyBorder="1" applyAlignment="1">
      <alignment wrapText="1" shrinkToFit="1"/>
    </xf>
    <xf numFmtId="0" fontId="16" fillId="0" borderId="43" xfId="1051" applyFont="1" applyFill="1" applyBorder="1" applyAlignment="1">
      <alignment wrapText="1" shrinkToFit="1"/>
    </xf>
    <xf numFmtId="0" fontId="5" fillId="0" borderId="65" xfId="1051" applyFont="1" applyFill="1" applyBorder="1" applyAlignment="1">
      <alignment horizontal="center" vertical="center" wrapText="1"/>
    </xf>
    <xf numFmtId="0" fontId="5" fillId="0" borderId="24" xfId="1051" applyFont="1" applyFill="1" applyBorder="1" applyAlignment="1">
      <alignment horizontal="center" vertical="center" wrapText="1"/>
    </xf>
    <xf numFmtId="0" fontId="5" fillId="0" borderId="1" xfId="1051" applyFont="1" applyFill="1" applyBorder="1" applyAlignment="1">
      <alignment horizontal="center" vertical="center" wrapText="1"/>
    </xf>
    <xf numFmtId="0" fontId="5" fillId="0" borderId="25" xfId="1051" applyFont="1" applyFill="1" applyBorder="1" applyAlignment="1">
      <alignment horizontal="center" vertical="center" wrapText="1"/>
    </xf>
    <xf numFmtId="0" fontId="5" fillId="0" borderId="66" xfId="1051" applyFont="1" applyFill="1" applyBorder="1" applyAlignment="1">
      <alignment horizontal="center" vertical="center" wrapText="1"/>
    </xf>
    <xf numFmtId="0" fontId="5" fillId="0" borderId="67" xfId="1051" applyFont="1" applyFill="1" applyBorder="1" applyAlignment="1">
      <alignment horizontal="center" vertical="center" wrapText="1"/>
    </xf>
    <xf numFmtId="0" fontId="5" fillId="0" borderId="67" xfId="1051" applyFont="1" applyFill="1" applyBorder="1" applyAlignment="1">
      <alignment horizontal="center" vertical="center"/>
    </xf>
    <xf numFmtId="0" fontId="16" fillId="0" borderId="67" xfId="1051" applyFont="1" applyFill="1" applyBorder="1" applyAlignment="1">
      <alignment horizontal="center" vertical="center"/>
    </xf>
    <xf numFmtId="0" fontId="16" fillId="0" borderId="68" xfId="1051" applyFont="1" applyFill="1" applyBorder="1" applyAlignment="1">
      <alignment horizontal="center" vertical="center"/>
    </xf>
    <xf numFmtId="0" fontId="58" fillId="0" borderId="69" xfId="1051" applyFont="1" applyFill="1" applyBorder="1" applyAlignment="1">
      <alignment horizontal="center" vertical="center" wrapText="1" shrinkToFit="1"/>
    </xf>
    <xf numFmtId="0" fontId="58" fillId="0" borderId="69" xfId="1051" applyFont="1" applyFill="1" applyBorder="1" applyAlignment="1">
      <alignment horizontal="center" vertical="center" shrinkToFit="1"/>
    </xf>
    <xf numFmtId="0" fontId="5" fillId="0" borderId="69" xfId="1051" applyFont="1" applyFill="1" applyBorder="1" applyAlignment="1">
      <alignment horizontal="center" vertical="center" wrapText="1"/>
    </xf>
    <xf numFmtId="0" fontId="58" fillId="0" borderId="37" xfId="1051" applyFont="1" applyFill="1" applyBorder="1" applyAlignment="1">
      <alignment horizontal="center" vertical="center" wrapText="1" shrinkToFit="1"/>
    </xf>
    <xf numFmtId="0" fontId="58" fillId="0" borderId="37" xfId="1051" applyFont="1" applyFill="1" applyBorder="1" applyAlignment="1">
      <alignment horizontal="center" vertical="center" shrinkToFit="1"/>
    </xf>
    <xf numFmtId="0" fontId="5" fillId="0" borderId="37" xfId="1051" applyFont="1" applyFill="1" applyBorder="1" applyAlignment="1">
      <alignment horizontal="center" vertical="center" wrapText="1"/>
    </xf>
    <xf numFmtId="0" fontId="58" fillId="0" borderId="69" xfId="1051" applyFont="1" applyFill="1" applyBorder="1" applyAlignment="1">
      <alignment horizontal="left" vertical="center" wrapText="1"/>
    </xf>
    <xf numFmtId="0" fontId="58" fillId="0" borderId="70" xfId="1051" applyFont="1" applyFill="1" applyBorder="1" applyAlignment="1">
      <alignment horizontal="center" vertical="center" wrapText="1"/>
    </xf>
    <xf numFmtId="0" fontId="5" fillId="0" borderId="70" xfId="1051" applyFont="1" applyFill="1" applyBorder="1" applyAlignment="1">
      <alignment horizontal="center" vertical="center" wrapText="1"/>
    </xf>
    <xf numFmtId="0" fontId="58" fillId="0" borderId="71" xfId="1051" applyFont="1" applyFill="1" applyBorder="1" applyAlignment="1">
      <alignment horizontal="center" vertical="center" wrapText="1"/>
    </xf>
    <xf numFmtId="0" fontId="5" fillId="0" borderId="71" xfId="1051" applyFont="1" applyFill="1" applyBorder="1" applyAlignment="1">
      <alignment horizontal="center" vertical="center" wrapText="1"/>
    </xf>
    <xf numFmtId="0" fontId="58" fillId="0" borderId="6" xfId="1051" applyFont="1" applyFill="1" applyBorder="1" applyAlignment="1">
      <alignment horizontal="center" vertical="center" wrapText="1" shrinkToFit="1"/>
    </xf>
    <xf numFmtId="0" fontId="58" fillId="0" borderId="6" xfId="1051" applyFont="1" applyFill="1" applyBorder="1" applyAlignment="1">
      <alignment horizontal="center" vertical="center" shrinkToFit="1"/>
    </xf>
    <xf numFmtId="0" fontId="16" fillId="0" borderId="6" xfId="1051" applyFont="1" applyFill="1" applyBorder="1" applyAlignment="1">
      <alignment horizontal="center" vertical="center" wrapText="1"/>
    </xf>
    <xf numFmtId="0" fontId="16" fillId="38" borderId="22" xfId="1051" applyFont="1" applyFill="1" applyBorder="1" applyAlignment="1">
      <alignment horizontal="center" vertical="center" shrinkToFit="1"/>
    </xf>
    <xf numFmtId="0" fontId="1" fillId="0" borderId="0" xfId="0" applyFont="1" applyAlignment="1">
      <alignment vertical="center"/>
    </xf>
    <xf numFmtId="0" fontId="1" fillId="0" borderId="42" xfId="0" applyFont="1" applyBorder="1" applyAlignment="1">
      <alignment vertical="center"/>
    </xf>
    <xf numFmtId="0" fontId="1" fillId="0" borderId="22" xfId="0" applyFont="1" applyBorder="1" applyAlignment="1">
      <alignment vertical="center"/>
    </xf>
    <xf numFmtId="0" fontId="1" fillId="0" borderId="30" xfId="0" applyFont="1" applyBorder="1" applyAlignment="1">
      <alignment vertical="center"/>
    </xf>
    <xf numFmtId="0" fontId="1" fillId="0" borderId="23" xfId="0" applyFont="1" applyBorder="1" applyAlignment="1">
      <alignment vertical="center"/>
    </xf>
    <xf numFmtId="0" fontId="1" fillId="0" borderId="43" xfId="0" applyFont="1" applyBorder="1" applyAlignment="1">
      <alignment vertical="center"/>
    </xf>
    <xf numFmtId="0" fontId="58" fillId="38" borderId="54" xfId="1051" applyFont="1" applyFill="1" applyBorder="1" applyAlignment="1">
      <alignment horizontal="left"/>
    </xf>
    <xf numFmtId="0" fontId="58" fillId="38" borderId="55" xfId="1051" applyFont="1" applyFill="1" applyBorder="1" applyAlignment="1">
      <alignment horizontal="left"/>
    </xf>
    <xf numFmtId="0" fontId="58" fillId="38" borderId="39" xfId="1051" applyFont="1" applyFill="1" applyBorder="1" applyAlignment="1">
      <alignment horizontal="left"/>
    </xf>
    <xf numFmtId="0" fontId="16" fillId="38" borderId="72" xfId="1051" applyFont="1" applyFill="1" applyBorder="1" applyAlignment="1">
      <alignment horizontal="left"/>
    </xf>
    <xf numFmtId="0" fontId="16" fillId="38" borderId="29" xfId="1051" applyFont="1" applyFill="1" applyBorder="1" applyAlignment="1">
      <alignment horizontal="left"/>
    </xf>
    <xf numFmtId="0" fontId="16" fillId="38" borderId="32" xfId="1051" applyFont="1" applyFill="1" applyBorder="1" applyAlignment="1">
      <alignment horizontal="left"/>
    </xf>
    <xf numFmtId="0" fontId="16" fillId="38" borderId="57" xfId="1051" applyFont="1" applyFill="1" applyBorder="1" applyAlignment="1">
      <alignment horizontal="left"/>
    </xf>
    <xf numFmtId="0" fontId="16" fillId="38" borderId="58" xfId="1051" applyFont="1" applyFill="1" applyBorder="1" applyAlignment="1">
      <alignment horizontal="left"/>
    </xf>
    <xf numFmtId="0" fontId="16" fillId="38" borderId="34" xfId="1051" applyFont="1" applyFill="1" applyBorder="1" applyAlignment="1">
      <alignment horizontal="left"/>
    </xf>
    <xf numFmtId="0" fontId="58" fillId="38" borderId="40" xfId="1051" applyFont="1" applyFill="1" applyBorder="1" applyAlignment="1">
      <alignment vertical="top" wrapText="1"/>
    </xf>
    <xf numFmtId="0" fontId="0" fillId="0" borderId="0" xfId="0" applyFont="1" applyAlignment="1">
      <alignment wrapText="1"/>
    </xf>
    <xf numFmtId="0" fontId="105" fillId="42" borderId="6" xfId="0" applyFont="1" applyFill="1" applyBorder="1" applyAlignment="1">
      <alignment horizontal="center" vertical="center"/>
    </xf>
    <xf numFmtId="0" fontId="4" fillId="42" borderId="38" xfId="0" applyFont="1" applyFill="1" applyBorder="1" applyAlignment="1">
      <alignment horizontal="center" vertical="center" wrapText="1"/>
    </xf>
    <xf numFmtId="0" fontId="4" fillId="42" borderId="37" xfId="0" applyFont="1" applyFill="1" applyBorder="1" applyAlignment="1">
      <alignment horizontal="center" vertical="center" wrapText="1"/>
    </xf>
    <xf numFmtId="0" fontId="0" fillId="42" borderId="44" xfId="0" applyFont="1" applyFill="1" applyBorder="1" applyAlignment="1">
      <alignment horizontal="center" vertical="center" wrapText="1"/>
    </xf>
    <xf numFmtId="0" fontId="0" fillId="42" borderId="31" xfId="0" applyFont="1" applyFill="1" applyBorder="1" applyAlignment="1">
      <alignment horizontal="center" vertical="center" wrapText="1"/>
    </xf>
    <xf numFmtId="0" fontId="0" fillId="42" borderId="6" xfId="0" applyFont="1" applyFill="1" applyBorder="1" applyAlignment="1">
      <alignment horizontal="center" vertical="center" wrapText="1"/>
    </xf>
    <xf numFmtId="0" fontId="0" fillId="42" borderId="6" xfId="0" applyFont="1" applyFill="1" applyBorder="1" applyAlignment="1">
      <alignment horizontal="center" vertical="center"/>
    </xf>
    <xf numFmtId="0" fontId="0" fillId="42" borderId="10" xfId="0" applyFont="1" applyFill="1" applyBorder="1" applyAlignment="1">
      <alignment horizontal="center" vertical="center" wrapText="1"/>
    </xf>
    <xf numFmtId="0" fontId="0" fillId="42" borderId="30" xfId="0" applyFont="1" applyFill="1" applyBorder="1" applyAlignment="1">
      <alignment horizontal="center" vertical="center" wrapText="1"/>
    </xf>
    <xf numFmtId="0" fontId="0" fillId="42" borderId="38" xfId="0" applyFont="1" applyFill="1" applyBorder="1" applyAlignment="1">
      <alignment horizontal="center" vertical="center" wrapText="1"/>
    </xf>
    <xf numFmtId="0" fontId="0" fillId="42" borderId="37" xfId="0" applyFont="1" applyFill="1" applyBorder="1" applyAlignment="1">
      <alignment horizontal="center" vertical="center" wrapText="1"/>
    </xf>
    <xf numFmtId="0" fontId="0" fillId="42" borderId="41" xfId="0" applyFont="1" applyFill="1" applyBorder="1" applyAlignment="1">
      <alignment horizontal="center" vertical="center" wrapText="1"/>
    </xf>
    <xf numFmtId="0" fontId="0" fillId="42" borderId="43" xfId="0" applyFont="1" applyFill="1" applyBorder="1" applyAlignment="1">
      <alignment horizontal="center" vertical="center" wrapText="1"/>
    </xf>
    <xf numFmtId="0" fontId="20" fillId="38" borderId="57" xfId="0" applyFont="1" applyFill="1" applyBorder="1" applyAlignment="1">
      <alignment horizontal="center" vertical="center" wrapText="1"/>
    </xf>
    <xf numFmtId="0" fontId="20" fillId="38" borderId="34" xfId="0" applyFont="1" applyFill="1" applyBorder="1" applyAlignment="1">
      <alignment horizontal="center" vertical="center" wrapText="1"/>
    </xf>
    <xf numFmtId="0" fontId="7" fillId="38" borderId="57" xfId="0" applyFont="1" applyFill="1" applyBorder="1" applyAlignment="1">
      <alignment horizontal="center" vertical="center"/>
    </xf>
    <xf numFmtId="0" fontId="7" fillId="38" borderId="58" xfId="0" applyFont="1" applyFill="1" applyBorder="1" applyAlignment="1">
      <alignment horizontal="center" vertical="center"/>
    </xf>
    <xf numFmtId="0" fontId="21" fillId="38" borderId="0" xfId="0" applyFont="1" applyFill="1" applyAlignment="1">
      <alignment horizontal="center" vertical="center"/>
    </xf>
    <xf numFmtId="0" fontId="7" fillId="38" borderId="44" xfId="0" applyFont="1" applyFill="1" applyBorder="1" applyAlignment="1">
      <alignment horizontal="center" vertical="center" wrapText="1"/>
    </xf>
    <xf numFmtId="0" fontId="7" fillId="38" borderId="31" xfId="0" applyFont="1" applyFill="1" applyBorder="1" applyAlignment="1">
      <alignment horizontal="center" vertical="center"/>
    </xf>
    <xf numFmtId="0" fontId="7" fillId="38" borderId="44" xfId="0" applyFont="1" applyFill="1" applyBorder="1" applyAlignment="1">
      <alignment horizontal="right" vertical="center"/>
    </xf>
    <xf numFmtId="0" fontId="7" fillId="38" borderId="4" xfId="0" applyFont="1" applyFill="1" applyBorder="1" applyAlignment="1">
      <alignment horizontal="right" vertical="center"/>
    </xf>
    <xf numFmtId="0" fontId="12" fillId="38" borderId="44" xfId="0" applyFont="1" applyFill="1" applyBorder="1" applyAlignment="1">
      <alignment horizontal="right" vertical="center"/>
    </xf>
    <xf numFmtId="0" fontId="12" fillId="38" borderId="4" xfId="0" applyFont="1" applyFill="1" applyBorder="1" applyAlignment="1">
      <alignment horizontal="right" vertical="center"/>
    </xf>
    <xf numFmtId="0" fontId="7" fillId="38" borderId="6" xfId="0" applyFont="1" applyFill="1" applyBorder="1" applyAlignment="1">
      <alignment horizontal="center" vertical="center"/>
    </xf>
    <xf numFmtId="0" fontId="8" fillId="38" borderId="56" xfId="0" applyFont="1" applyFill="1" applyBorder="1" applyAlignment="1">
      <alignment horizontal="center" vertical="center"/>
    </xf>
    <xf numFmtId="0" fontId="7" fillId="38" borderId="34" xfId="0" applyFont="1" applyFill="1" applyBorder="1" applyAlignment="1">
      <alignment horizontal="center" vertical="center"/>
    </xf>
    <xf numFmtId="0" fontId="5" fillId="38" borderId="73" xfId="0" applyFont="1" applyFill="1" applyBorder="1" applyAlignment="1">
      <alignment horizontal="center" vertical="center" wrapText="1"/>
    </xf>
    <xf numFmtId="0" fontId="5" fillId="38" borderId="73" xfId="0" applyFont="1" applyFill="1" applyBorder="1" applyAlignment="1">
      <alignment horizontal="center" vertical="center"/>
    </xf>
    <xf numFmtId="0" fontId="7" fillId="38" borderId="72" xfId="0" applyFont="1" applyFill="1" applyBorder="1" applyAlignment="1">
      <alignment horizontal="right" vertical="center"/>
    </xf>
    <xf numFmtId="0" fontId="7" fillId="38" borderId="29" xfId="0" applyFont="1" applyFill="1" applyBorder="1" applyAlignment="1">
      <alignment horizontal="right" vertical="center"/>
    </xf>
    <xf numFmtId="0" fontId="7" fillId="38" borderId="74" xfId="0" applyFont="1" applyFill="1" applyBorder="1" applyAlignment="1">
      <alignment horizontal="center" vertical="center" wrapText="1"/>
    </xf>
    <xf numFmtId="0" fontId="7" fillId="38" borderId="74" xfId="0" applyFont="1" applyFill="1" applyBorder="1" applyAlignment="1">
      <alignment horizontal="center" vertical="center"/>
    </xf>
    <xf numFmtId="0" fontId="7" fillId="38" borderId="35" xfId="0" applyFont="1" applyFill="1" applyBorder="1" applyAlignment="1">
      <alignment horizontal="right" vertical="center" wrapText="1"/>
    </xf>
    <xf numFmtId="0" fontId="7" fillId="38" borderId="36" xfId="0" applyFont="1" applyFill="1" applyBorder="1" applyAlignment="1">
      <alignment horizontal="right" vertical="center"/>
    </xf>
    <xf numFmtId="0" fontId="7" fillId="38" borderId="35" xfId="0" applyFont="1" applyFill="1" applyBorder="1" applyAlignment="1">
      <alignment horizontal="right" vertical="center"/>
    </xf>
    <xf numFmtId="0" fontId="7" fillId="38" borderId="38" xfId="0" applyFont="1" applyFill="1" applyBorder="1" applyAlignment="1">
      <alignment horizontal="center" vertical="center"/>
    </xf>
    <xf numFmtId="0" fontId="12" fillId="38" borderId="65" xfId="0" applyFont="1" applyFill="1" applyBorder="1" applyAlignment="1">
      <alignment horizontal="right" vertical="center"/>
    </xf>
    <xf numFmtId="0" fontId="12" fillId="38" borderId="24" xfId="0" applyFont="1" applyFill="1" applyBorder="1" applyAlignment="1">
      <alignment horizontal="right" vertical="center"/>
    </xf>
    <xf numFmtId="0" fontId="6" fillId="38" borderId="6" xfId="0" applyFont="1" applyFill="1" applyBorder="1" applyAlignment="1">
      <alignment horizontal="center" vertical="center"/>
    </xf>
    <xf numFmtId="0" fontId="7" fillId="38" borderId="37" xfId="0" applyFont="1" applyFill="1" applyBorder="1" applyAlignment="1">
      <alignment horizontal="center" vertical="center"/>
    </xf>
    <xf numFmtId="0" fontId="12" fillId="38" borderId="44" xfId="0" applyFont="1" applyFill="1" applyBorder="1" applyAlignment="1">
      <alignment horizontal="center" vertical="center"/>
    </xf>
    <xf numFmtId="0" fontId="12" fillId="38" borderId="4" xfId="0" applyFont="1" applyFill="1" applyBorder="1" applyAlignment="1">
      <alignment horizontal="center" vertical="center"/>
    </xf>
    <xf numFmtId="0" fontId="12" fillId="38" borderId="31" xfId="0" applyFont="1" applyFill="1" applyBorder="1" applyAlignment="1">
      <alignment horizontal="center" vertical="center"/>
    </xf>
    <xf numFmtId="0" fontId="20" fillId="38" borderId="10" xfId="0" applyFont="1" applyFill="1" applyBorder="1" applyAlignment="1">
      <alignment horizontal="center" vertical="center" wrapText="1"/>
    </xf>
    <xf numFmtId="0" fontId="20" fillId="38" borderId="41" xfId="0" applyFont="1" applyFill="1" applyBorder="1" applyAlignment="1">
      <alignment horizontal="center" vertical="center" wrapText="1"/>
    </xf>
    <xf numFmtId="0" fontId="12" fillId="38" borderId="38" xfId="0" applyFont="1" applyFill="1" applyBorder="1" applyAlignment="1">
      <alignment horizontal="center" vertical="center"/>
    </xf>
    <xf numFmtId="0" fontId="20" fillId="38" borderId="6" xfId="0" applyFont="1" applyFill="1" applyBorder="1" applyAlignment="1">
      <alignment horizontal="center" vertical="center" wrapText="1"/>
    </xf>
    <xf numFmtId="0" fontId="20" fillId="38" borderId="6" xfId="0" applyFont="1" applyFill="1" applyBorder="1" applyAlignment="1">
      <alignment horizontal="center" vertical="center"/>
    </xf>
    <xf numFmtId="0" fontId="12" fillId="38" borderId="6" xfId="0" applyFont="1" applyFill="1" applyBorder="1" applyAlignment="1">
      <alignment horizontal="center" vertical="center"/>
    </xf>
    <xf numFmtId="0" fontId="7" fillId="38" borderId="44" xfId="0" applyFont="1" applyFill="1" applyBorder="1" applyAlignment="1">
      <alignment horizontal="center" vertical="center"/>
    </xf>
    <xf numFmtId="0" fontId="7" fillId="38" borderId="4" xfId="0" applyFont="1" applyFill="1" applyBorder="1" applyAlignment="1">
      <alignment horizontal="center" vertical="center"/>
    </xf>
    <xf numFmtId="0" fontId="7" fillId="38" borderId="10" xfId="0" applyFont="1" applyFill="1" applyBorder="1" applyAlignment="1">
      <alignment horizontal="center" vertical="center" wrapText="1"/>
    </xf>
    <xf numFmtId="0" fontId="7" fillId="38" borderId="41" xfId="0" applyFont="1" applyFill="1" applyBorder="1" applyAlignment="1">
      <alignment horizontal="center" vertical="center"/>
    </xf>
    <xf numFmtId="0" fontId="7" fillId="38" borderId="22" xfId="0" applyFont="1" applyFill="1" applyBorder="1" applyAlignment="1">
      <alignment horizontal="center" vertical="center"/>
    </xf>
    <xf numFmtId="0" fontId="7" fillId="38" borderId="42" xfId="0" applyFont="1" applyFill="1" applyBorder="1" applyAlignment="1">
      <alignment horizontal="center" vertical="center"/>
    </xf>
    <xf numFmtId="0" fontId="7" fillId="38" borderId="30" xfId="0" applyFont="1" applyFill="1" applyBorder="1" applyAlignment="1">
      <alignment horizontal="center" vertical="center"/>
    </xf>
    <xf numFmtId="0" fontId="7" fillId="38" borderId="43" xfId="0" applyFont="1" applyFill="1" applyBorder="1" applyAlignment="1">
      <alignment horizontal="center" vertical="center"/>
    </xf>
    <xf numFmtId="0" fontId="12" fillId="38" borderId="40" xfId="0" applyFont="1" applyFill="1" applyBorder="1" applyAlignment="1">
      <alignment horizontal="left" vertical="center"/>
    </xf>
    <xf numFmtId="0" fontId="12" fillId="38" borderId="41" xfId="0" applyFont="1" applyFill="1" applyBorder="1" applyAlignment="1">
      <alignment horizontal="left" vertical="center"/>
    </xf>
    <xf numFmtId="0" fontId="12" fillId="38" borderId="0" xfId="0" applyFont="1" applyFill="1" applyBorder="1" applyAlignment="1">
      <alignment horizontal="left" vertical="center"/>
    </xf>
    <xf numFmtId="0" fontId="12" fillId="38" borderId="42" xfId="0" applyFont="1" applyFill="1" applyBorder="1" applyAlignment="1">
      <alignment horizontal="left" vertical="center"/>
    </xf>
    <xf numFmtId="0" fontId="7" fillId="38" borderId="0" xfId="0" applyFont="1" applyFill="1" applyBorder="1" applyAlignment="1">
      <alignment horizontal="left" vertical="center"/>
    </xf>
    <xf numFmtId="0" fontId="7" fillId="38" borderId="42" xfId="0" applyFont="1" applyFill="1" applyBorder="1" applyAlignment="1">
      <alignment horizontal="left" vertical="center"/>
    </xf>
    <xf numFmtId="0" fontId="12" fillId="38" borderId="23" xfId="0" applyFont="1" applyFill="1" applyBorder="1" applyAlignment="1">
      <alignment horizontal="left" vertical="center"/>
    </xf>
    <xf numFmtId="0" fontId="12" fillId="38" borderId="43" xfId="0" applyFont="1" applyFill="1" applyBorder="1" applyAlignment="1">
      <alignment horizontal="left" vertical="center"/>
    </xf>
    <xf numFmtId="0" fontId="22" fillId="38" borderId="0" xfId="0" applyFont="1" applyFill="1" applyAlignment="1">
      <alignment horizontal="right" vertical="center"/>
    </xf>
    <xf numFmtId="0" fontId="19" fillId="38" borderId="0" xfId="0" applyFont="1" applyFill="1" applyAlignment="1">
      <alignment horizontal="center"/>
    </xf>
    <xf numFmtId="0" fontId="7" fillId="38" borderId="0" xfId="0" applyFont="1" applyFill="1" applyAlignment="1">
      <alignment horizontal="left" vertical="center" wrapText="1"/>
    </xf>
    <xf numFmtId="0" fontId="7" fillId="38" borderId="10" xfId="0" applyFont="1" applyFill="1" applyBorder="1" applyAlignment="1">
      <alignment horizontal="center" vertical="center"/>
    </xf>
    <xf numFmtId="0" fontId="7" fillId="38" borderId="40" xfId="0" applyFont="1" applyFill="1" applyBorder="1" applyAlignment="1">
      <alignment horizontal="center" vertical="center"/>
    </xf>
    <xf numFmtId="0" fontId="7" fillId="38" borderId="0" xfId="0" applyFont="1" applyFill="1" applyBorder="1" applyAlignment="1">
      <alignment horizontal="center" vertical="center"/>
    </xf>
    <xf numFmtId="0" fontId="7" fillId="38" borderId="23" xfId="0" applyFont="1" applyFill="1" applyBorder="1" applyAlignment="1">
      <alignment horizontal="left" vertical="center"/>
    </xf>
    <xf numFmtId="0" fontId="7" fillId="38" borderId="43" xfId="0" applyFont="1" applyFill="1" applyBorder="1" applyAlignment="1">
      <alignment horizontal="left" vertical="center"/>
    </xf>
    <xf numFmtId="0" fontId="6" fillId="38" borderId="57" xfId="1051" applyFont="1" applyFill="1" applyBorder="1" applyAlignment="1">
      <alignment horizontal="left"/>
    </xf>
    <xf numFmtId="0" fontId="6" fillId="38" borderId="58" xfId="1051" applyFont="1" applyFill="1" applyBorder="1" applyAlignment="1">
      <alignment horizontal="left"/>
    </xf>
    <xf numFmtId="0" fontId="6" fillId="38" borderId="34" xfId="1051" applyFont="1" applyFill="1" applyBorder="1" applyAlignment="1">
      <alignment horizontal="left"/>
    </xf>
    <xf numFmtId="0" fontId="8" fillId="38" borderId="40" xfId="1051" applyFont="1" applyFill="1" applyBorder="1" applyAlignment="1">
      <alignment horizontal="left" vertical="center" wrapText="1"/>
    </xf>
    <xf numFmtId="0" fontId="8" fillId="38" borderId="0" xfId="1051" applyFont="1" applyFill="1" applyBorder="1" applyAlignment="1">
      <alignment horizontal="left" vertical="center" wrapText="1"/>
    </xf>
    <xf numFmtId="0" fontId="6" fillId="38" borderId="10" xfId="1051" applyFont="1" applyFill="1" applyBorder="1" applyAlignment="1">
      <alignment horizontal="center" vertical="center" wrapText="1" shrinkToFit="1"/>
    </xf>
    <xf numFmtId="0" fontId="6" fillId="38" borderId="40" xfId="1051" applyFont="1" applyFill="1" applyBorder="1" applyAlignment="1">
      <alignment horizontal="center" vertical="center" shrinkToFit="1"/>
    </xf>
    <xf numFmtId="0" fontId="6" fillId="38" borderId="41" xfId="1051" applyFont="1" applyFill="1" applyBorder="1" applyAlignment="1">
      <alignment horizontal="center" vertical="center" shrinkToFit="1"/>
    </xf>
    <xf numFmtId="0" fontId="6" fillId="38" borderId="30" xfId="1051" applyFont="1" applyFill="1" applyBorder="1" applyAlignment="1">
      <alignment horizontal="center" vertical="center" shrinkToFit="1"/>
    </xf>
    <xf numFmtId="0" fontId="6" fillId="38" borderId="23" xfId="1051" applyFont="1" applyFill="1" applyBorder="1" applyAlignment="1">
      <alignment horizontal="center" vertical="center" shrinkToFit="1"/>
    </xf>
    <xf numFmtId="0" fontId="6" fillId="38" borderId="43" xfId="1051" applyFont="1" applyFill="1" applyBorder="1" applyAlignment="1">
      <alignment horizontal="center" vertical="center" shrinkToFit="1"/>
    </xf>
    <xf numFmtId="0" fontId="7" fillId="38" borderId="65" xfId="1051" applyFont="1" applyFill="1" applyBorder="1" applyAlignment="1">
      <alignment horizontal="center" vertical="center" wrapText="1"/>
    </xf>
    <xf numFmtId="0" fontId="7" fillId="38" borderId="24" xfId="1051" applyFont="1" applyFill="1" applyBorder="1" applyAlignment="1">
      <alignment horizontal="center" vertical="center" wrapText="1"/>
    </xf>
    <xf numFmtId="0" fontId="7" fillId="38" borderId="1" xfId="1051" applyFont="1" applyFill="1" applyBorder="1" applyAlignment="1">
      <alignment horizontal="center" vertical="center" wrapText="1"/>
    </xf>
    <xf numFmtId="0" fontId="7" fillId="38" borderId="75" xfId="1051" applyFont="1" applyFill="1" applyBorder="1" applyAlignment="1">
      <alignment horizontal="center" vertical="center" wrapText="1"/>
    </xf>
    <xf numFmtId="0" fontId="7" fillId="38" borderId="57" xfId="1051" applyFont="1" applyFill="1" applyBorder="1" applyAlignment="1">
      <alignment horizontal="center" vertical="center" wrapText="1"/>
    </xf>
    <xf numFmtId="0" fontId="7" fillId="38" borderId="58" xfId="1051" applyFont="1" applyFill="1" applyBorder="1" applyAlignment="1">
      <alignment horizontal="center" vertical="center" wrapText="1"/>
    </xf>
    <xf numFmtId="0" fontId="7" fillId="38" borderId="76" xfId="1051" applyFont="1" applyFill="1" applyBorder="1" applyAlignment="1">
      <alignment horizontal="center" vertical="center" wrapText="1"/>
    </xf>
    <xf numFmtId="0" fontId="11" fillId="38" borderId="77" xfId="1051" applyFont="1" applyFill="1" applyBorder="1" applyAlignment="1">
      <alignment horizontal="center" vertical="center"/>
    </xf>
    <xf numFmtId="0" fontId="11" fillId="38" borderId="58" xfId="1051" applyFont="1" applyFill="1" applyBorder="1" applyAlignment="1">
      <alignment horizontal="center" vertical="center"/>
    </xf>
    <xf numFmtId="0" fontId="11" fillId="38" borderId="34" xfId="1051" applyFont="1" applyFill="1" applyBorder="1" applyAlignment="1">
      <alignment horizontal="center" vertical="center"/>
    </xf>
    <xf numFmtId="0" fontId="6" fillId="38" borderId="10" xfId="1051" applyFont="1" applyFill="1" applyBorder="1" applyAlignment="1">
      <alignment horizontal="center" vertical="center" shrinkToFit="1"/>
    </xf>
    <xf numFmtId="0" fontId="6" fillId="38" borderId="22" xfId="1051" applyFont="1" applyFill="1" applyBorder="1" applyAlignment="1">
      <alignment horizontal="center" vertical="center" shrinkToFit="1"/>
    </xf>
    <xf numFmtId="0" fontId="6" fillId="38" borderId="0" xfId="1051" applyFont="1" applyFill="1" applyBorder="1" applyAlignment="1">
      <alignment horizontal="center" vertical="center" shrinkToFit="1"/>
    </xf>
    <xf numFmtId="0" fontId="6" fillId="38" borderId="42" xfId="1051" applyFont="1" applyFill="1" applyBorder="1" applyAlignment="1">
      <alignment horizontal="center" vertical="center" shrinkToFit="1"/>
    </xf>
    <xf numFmtId="0" fontId="17" fillId="38" borderId="65" xfId="1051" applyFont="1" applyFill="1" applyBorder="1" applyAlignment="1">
      <alignment horizontal="left"/>
    </xf>
    <xf numFmtId="0" fontId="17" fillId="38" borderId="24" xfId="1051" applyFont="1" applyFill="1" applyBorder="1" applyAlignment="1">
      <alignment horizontal="left"/>
    </xf>
    <xf numFmtId="0" fontId="17" fillId="38" borderId="25" xfId="1051" applyFont="1" applyFill="1" applyBorder="1" applyAlignment="1">
      <alignment horizontal="left"/>
    </xf>
    <xf numFmtId="0" fontId="8" fillId="38" borderId="72" xfId="1051" applyFont="1" applyFill="1" applyBorder="1" applyAlignment="1">
      <alignment horizontal="center"/>
    </xf>
    <xf numFmtId="0" fontId="8" fillId="38" borderId="29" xfId="1051" applyFont="1" applyFill="1" applyBorder="1" applyAlignment="1">
      <alignment horizontal="center"/>
    </xf>
    <xf numFmtId="0" fontId="8" fillId="38" borderId="32" xfId="1051" applyFont="1" applyFill="1" applyBorder="1" applyAlignment="1">
      <alignment horizontal="center"/>
    </xf>
    <xf numFmtId="0" fontId="6" fillId="38" borderId="72" xfId="1051" applyFont="1" applyFill="1" applyBorder="1" applyAlignment="1">
      <alignment horizontal="left"/>
    </xf>
    <xf numFmtId="0" fontId="6" fillId="38" borderId="29" xfId="1051" applyFont="1" applyFill="1" applyBorder="1" applyAlignment="1">
      <alignment horizontal="left"/>
    </xf>
    <xf numFmtId="0" fontId="6" fillId="38" borderId="32" xfId="1051" applyFont="1" applyFill="1" applyBorder="1" applyAlignment="1">
      <alignment horizontal="left"/>
    </xf>
    <xf numFmtId="0" fontId="6" fillId="38" borderId="24" xfId="1051" applyFont="1" applyFill="1" applyBorder="1" applyAlignment="1">
      <alignment horizontal="left" vertical="center"/>
    </xf>
    <xf numFmtId="0" fontId="6" fillId="38" borderId="25" xfId="1051" applyFont="1" applyFill="1" applyBorder="1" applyAlignment="1">
      <alignment horizontal="left" vertical="center"/>
    </xf>
    <xf numFmtId="0" fontId="6" fillId="38" borderId="65" xfId="1051" applyFont="1" applyFill="1" applyBorder="1" applyAlignment="1">
      <alignment horizontal="right" vertical="center"/>
    </xf>
    <xf numFmtId="0" fontId="6" fillId="38" borderId="24" xfId="1051" applyFont="1" applyFill="1" applyBorder="1" applyAlignment="1">
      <alignment horizontal="right" vertical="center"/>
    </xf>
    <xf numFmtId="176" fontId="11" fillId="38" borderId="24" xfId="1051" applyNumberFormat="1" applyFont="1" applyFill="1" applyBorder="1" applyAlignment="1">
      <alignment horizontal="center" vertical="center"/>
    </xf>
    <xf numFmtId="0" fontId="6" fillId="38" borderId="40" xfId="1051" applyFont="1" applyFill="1" applyBorder="1" applyAlignment="1">
      <alignment wrapText="1" shrinkToFit="1"/>
    </xf>
    <xf numFmtId="0" fontId="6" fillId="38" borderId="41" xfId="1051" applyFont="1" applyFill="1" applyBorder="1" applyAlignment="1">
      <alignment wrapText="1" shrinkToFit="1"/>
    </xf>
    <xf numFmtId="0" fontId="6" fillId="38" borderId="30" xfId="1051" applyFont="1" applyFill="1" applyBorder="1" applyAlignment="1">
      <alignment wrapText="1" shrinkToFit="1"/>
    </xf>
    <xf numFmtId="0" fontId="6" fillId="38" borderId="23" xfId="1051" applyFont="1" applyFill="1" applyBorder="1" applyAlignment="1">
      <alignment wrapText="1" shrinkToFit="1"/>
    </xf>
    <xf numFmtId="0" fontId="6" fillId="38" borderId="43" xfId="1051" applyFont="1" applyFill="1" applyBorder="1" applyAlignment="1">
      <alignment wrapText="1" shrinkToFit="1"/>
    </xf>
    <xf numFmtId="0" fontId="6" fillId="38" borderId="44" xfId="1051" applyFont="1" applyFill="1" applyBorder="1" applyAlignment="1">
      <alignment horizontal="center" vertical="center" wrapText="1" shrinkToFit="1"/>
    </xf>
    <xf numFmtId="0" fontId="6" fillId="38" borderId="4" xfId="1051" applyFont="1" applyFill="1" applyBorder="1" applyAlignment="1">
      <alignment horizontal="center" vertical="center" wrapText="1" shrinkToFit="1"/>
    </xf>
    <xf numFmtId="0" fontId="6" fillId="38" borderId="31" xfId="1051" applyFont="1" applyFill="1" applyBorder="1" applyAlignment="1">
      <alignment horizontal="center" vertical="center" wrapText="1" shrinkToFit="1"/>
    </xf>
    <xf numFmtId="0" fontId="11" fillId="38" borderId="44" xfId="1051" applyFont="1" applyFill="1" applyBorder="1" applyAlignment="1">
      <alignment horizontal="center" vertical="center"/>
    </xf>
    <xf numFmtId="0" fontId="11" fillId="38" borderId="4" xfId="1051" applyFont="1" applyFill="1" applyBorder="1" applyAlignment="1">
      <alignment horizontal="center" vertical="center"/>
    </xf>
    <xf numFmtId="0" fontId="11" fillId="38" borderId="31" xfId="1051" applyFont="1" applyFill="1" applyBorder="1" applyAlignment="1">
      <alignment horizontal="center" vertical="center"/>
    </xf>
    <xf numFmtId="0" fontId="6" fillId="38" borderId="44" xfId="1051" applyFont="1" applyFill="1" applyBorder="1" applyAlignment="1">
      <alignment horizontal="center" vertical="center" shrinkToFit="1"/>
    </xf>
    <xf numFmtId="0" fontId="6" fillId="38" borderId="4" xfId="1051" applyFont="1" applyFill="1" applyBorder="1" applyAlignment="1">
      <alignment horizontal="center" vertical="center" shrinkToFit="1"/>
    </xf>
    <xf numFmtId="0" fontId="6" fillId="38" borderId="31" xfId="1051" applyFont="1" applyFill="1" applyBorder="1" applyAlignment="1">
      <alignment horizontal="center" vertical="center" shrinkToFit="1"/>
    </xf>
    <xf numFmtId="0" fontId="6" fillId="38" borderId="44" xfId="1051" applyFont="1" applyFill="1" applyBorder="1" applyAlignment="1">
      <alignment horizontal="right" vertical="center"/>
    </xf>
    <xf numFmtId="0" fontId="6" fillId="38" borderId="4" xfId="1051" applyFont="1" applyFill="1" applyBorder="1" applyAlignment="1">
      <alignment horizontal="right" vertical="center"/>
    </xf>
    <xf numFmtId="176" fontId="11" fillId="38" borderId="4" xfId="1051" applyNumberFormat="1" applyFont="1" applyFill="1" applyBorder="1" applyAlignment="1">
      <alignment horizontal="center" vertical="center"/>
    </xf>
    <xf numFmtId="0" fontId="6" fillId="38" borderId="4" xfId="1051" applyFont="1" applyFill="1" applyBorder="1" applyAlignment="1">
      <alignment horizontal="left" vertical="center"/>
    </xf>
    <xf numFmtId="0" fontId="6" fillId="38" borderId="31" xfId="1051" applyFont="1" applyFill="1" applyBorder="1" applyAlignment="1">
      <alignment horizontal="left" vertical="center"/>
    </xf>
    <xf numFmtId="176" fontId="6" fillId="38" borderId="4" xfId="1051" applyNumberFormat="1" applyFont="1" applyFill="1" applyBorder="1" applyAlignment="1">
      <alignment horizontal="center" vertical="center"/>
    </xf>
    <xf numFmtId="0" fontId="6" fillId="38" borderId="77" xfId="1051" applyFont="1" applyFill="1" applyBorder="1" applyAlignment="1">
      <alignment vertical="center" shrinkToFit="1"/>
    </xf>
    <xf numFmtId="0" fontId="6" fillId="38" borderId="58" xfId="1051" applyFont="1" applyFill="1" applyBorder="1" applyAlignment="1">
      <alignment vertical="center" shrinkToFit="1"/>
    </xf>
    <xf numFmtId="0" fontId="6" fillId="38" borderId="34" xfId="1051" applyFont="1" applyFill="1" applyBorder="1" applyAlignment="1">
      <alignment vertical="center" shrinkToFit="1"/>
    </xf>
    <xf numFmtId="0" fontId="6" fillId="38" borderId="57" xfId="1051" applyFont="1" applyFill="1" applyBorder="1" applyAlignment="1">
      <alignment horizontal="right" vertical="center"/>
    </xf>
    <xf numFmtId="0" fontId="6" fillId="38" borderId="58" xfId="1051" applyFont="1" applyFill="1" applyBorder="1" applyAlignment="1">
      <alignment horizontal="right" vertical="center"/>
    </xf>
    <xf numFmtId="0" fontId="6" fillId="38" borderId="40" xfId="1051" applyFont="1" applyFill="1" applyBorder="1" applyAlignment="1">
      <alignment horizontal="center" vertical="center" wrapText="1" shrinkToFit="1"/>
    </xf>
    <xf numFmtId="0" fontId="6" fillId="38" borderId="22" xfId="1051" applyFont="1" applyFill="1" applyBorder="1" applyAlignment="1">
      <alignment horizontal="center" vertical="center" wrapText="1" shrinkToFit="1"/>
    </xf>
    <xf numFmtId="0" fontId="6" fillId="38" borderId="0" xfId="1051" applyFont="1" applyFill="1" applyBorder="1" applyAlignment="1">
      <alignment horizontal="center" vertical="center" wrapText="1" shrinkToFit="1"/>
    </xf>
    <xf numFmtId="0" fontId="6" fillId="38" borderId="30" xfId="1051" applyFont="1" applyFill="1" applyBorder="1" applyAlignment="1">
      <alignment horizontal="center" vertical="center" wrapText="1" shrinkToFit="1"/>
    </xf>
    <xf numFmtId="0" fontId="6" fillId="38" borderId="23" xfId="1051" applyFont="1" applyFill="1" applyBorder="1" applyAlignment="1">
      <alignment horizontal="center" vertical="center" wrapText="1" shrinkToFit="1"/>
    </xf>
    <xf numFmtId="0" fontId="6" fillId="38" borderId="35" xfId="1051" applyFont="1" applyFill="1" applyBorder="1" applyAlignment="1">
      <alignment horizontal="right" vertical="center"/>
    </xf>
    <xf numFmtId="0" fontId="6" fillId="38" borderId="36" xfId="1051" applyFont="1" applyFill="1" applyBorder="1" applyAlignment="1">
      <alignment horizontal="right" vertical="center"/>
    </xf>
    <xf numFmtId="176" fontId="6" fillId="38" borderId="36" xfId="1051" applyNumberFormat="1" applyFont="1" applyFill="1" applyBorder="1" applyAlignment="1">
      <alignment horizontal="center" vertical="center"/>
    </xf>
    <xf numFmtId="0" fontId="6" fillId="38" borderId="36" xfId="1051" applyFont="1" applyFill="1" applyBorder="1" applyAlignment="1">
      <alignment horizontal="left" vertical="center"/>
    </xf>
    <xf numFmtId="0" fontId="6" fillId="38" borderId="33" xfId="1051" applyFont="1" applyFill="1" applyBorder="1" applyAlignment="1">
      <alignment horizontal="left" vertical="center"/>
    </xf>
    <xf numFmtId="176" fontId="6" fillId="38" borderId="58" xfId="1051" applyNumberFormat="1" applyFont="1" applyFill="1" applyBorder="1" applyAlignment="1">
      <alignment horizontal="center" vertical="center"/>
    </xf>
    <xf numFmtId="0" fontId="6" fillId="38" borderId="58" xfId="1051" applyFont="1" applyFill="1" applyBorder="1" applyAlignment="1">
      <alignment horizontal="left" vertical="center"/>
    </xf>
    <xf numFmtId="0" fontId="6" fillId="38" borderId="34" xfId="1051" applyFont="1" applyFill="1" applyBorder="1" applyAlignment="1">
      <alignment horizontal="left" vertical="center"/>
    </xf>
    <xf numFmtId="176" fontId="6" fillId="38" borderId="24" xfId="1051" applyNumberFormat="1" applyFont="1" applyFill="1" applyBorder="1" applyAlignment="1">
      <alignment horizontal="center" vertical="center"/>
    </xf>
    <xf numFmtId="0" fontId="6" fillId="38" borderId="40" xfId="1051" applyFont="1" applyFill="1" applyBorder="1" applyAlignment="1">
      <alignment horizontal="left" vertical="center"/>
    </xf>
    <xf numFmtId="0" fontId="6" fillId="38" borderId="41" xfId="1051" applyFont="1" applyFill="1" applyBorder="1" applyAlignment="1">
      <alignment horizontal="left" vertical="center"/>
    </xf>
    <xf numFmtId="176" fontId="11" fillId="38" borderId="58" xfId="1051" applyNumberFormat="1" applyFont="1" applyFill="1" applyBorder="1" applyAlignment="1">
      <alignment horizontal="center" vertical="center"/>
    </xf>
    <xf numFmtId="176" fontId="11" fillId="38" borderId="36" xfId="1051" applyNumberFormat="1" applyFont="1" applyFill="1" applyBorder="1" applyAlignment="1">
      <alignment horizontal="center" vertical="center"/>
    </xf>
    <xf numFmtId="0" fontId="6" fillId="38" borderId="78" xfId="1051" applyFont="1" applyFill="1" applyBorder="1" applyAlignment="1">
      <alignment vertical="center" shrinkToFit="1"/>
    </xf>
    <xf numFmtId="0" fontId="6" fillId="38" borderId="36" xfId="1051" applyFont="1" applyFill="1" applyBorder="1" applyAlignment="1">
      <alignment vertical="center" shrinkToFit="1"/>
    </xf>
    <xf numFmtId="0" fontId="6" fillId="38" borderId="33" xfId="1051" applyFont="1" applyFill="1" applyBorder="1" applyAlignment="1">
      <alignment vertical="center" shrinkToFit="1"/>
    </xf>
    <xf numFmtId="0" fontId="6" fillId="38" borderId="79" xfId="1051" applyFont="1" applyFill="1" applyBorder="1" applyAlignment="1">
      <alignment vertical="center" shrinkToFit="1"/>
    </xf>
    <xf numFmtId="0" fontId="6" fillId="38" borderId="40" xfId="1051" applyFont="1" applyFill="1" applyBorder="1" applyAlignment="1">
      <alignment vertical="center" shrinkToFit="1"/>
    </xf>
    <xf numFmtId="0" fontId="6" fillId="38" borderId="41" xfId="1051" applyFont="1" applyFill="1" applyBorder="1" applyAlignment="1">
      <alignment vertical="center" shrinkToFit="1"/>
    </xf>
    <xf numFmtId="176" fontId="11" fillId="38" borderId="29" xfId="1051" applyNumberFormat="1" applyFont="1" applyFill="1" applyBorder="1" applyAlignment="1">
      <alignment horizontal="center" vertical="center"/>
    </xf>
    <xf numFmtId="0" fontId="6" fillId="38" borderId="72" xfId="1051" applyFont="1" applyFill="1" applyBorder="1" applyAlignment="1">
      <alignment horizontal="right" vertical="center"/>
    </xf>
    <xf numFmtId="0" fontId="6" fillId="38" borderId="29" xfId="1051" applyFont="1" applyFill="1" applyBorder="1" applyAlignment="1">
      <alignment horizontal="right" vertical="center"/>
    </xf>
    <xf numFmtId="0" fontId="6" fillId="38" borderId="29" xfId="1051" applyFont="1" applyFill="1" applyBorder="1" applyAlignment="1">
      <alignment horizontal="left" vertical="center"/>
    </xf>
    <xf numFmtId="0" fontId="6" fillId="38" borderId="32" xfId="1051" applyFont="1" applyFill="1" applyBorder="1" applyAlignment="1">
      <alignment horizontal="left" vertical="center"/>
    </xf>
    <xf numFmtId="0" fontId="6" fillId="38" borderId="80" xfId="1051" applyFont="1" applyFill="1" applyBorder="1" applyAlignment="1">
      <alignment horizontal="center" vertical="center" wrapText="1" shrinkToFit="1"/>
    </xf>
    <xf numFmtId="0" fontId="6" fillId="38" borderId="81" xfId="1051" applyFont="1" applyFill="1" applyBorder="1" applyAlignment="1">
      <alignment horizontal="center" vertical="center" wrapText="1" shrinkToFit="1"/>
    </xf>
    <xf numFmtId="0" fontId="6" fillId="38" borderId="29" xfId="1051" applyFont="1" applyFill="1" applyBorder="1" applyAlignment="1">
      <alignment horizontal="center" vertical="center"/>
    </xf>
    <xf numFmtId="0" fontId="6" fillId="38" borderId="32" xfId="1051" applyFont="1" applyFill="1" applyBorder="1" applyAlignment="1">
      <alignment horizontal="center" vertical="center"/>
    </xf>
    <xf numFmtId="0" fontId="6" fillId="38" borderId="82" xfId="1051" applyFont="1" applyFill="1" applyBorder="1" applyAlignment="1">
      <alignment vertical="center" shrinkToFit="1"/>
    </xf>
    <xf numFmtId="0" fontId="6" fillId="38" borderId="29" xfId="1051" applyFont="1" applyFill="1" applyBorder="1" applyAlignment="1">
      <alignment vertical="center" shrinkToFit="1"/>
    </xf>
    <xf numFmtId="0" fontId="6" fillId="38" borderId="32" xfId="1051" applyFont="1" applyFill="1" applyBorder="1" applyAlignment="1">
      <alignment vertical="center" shrinkToFit="1"/>
    </xf>
    <xf numFmtId="0" fontId="6" fillId="38" borderId="24" xfId="1051" applyFont="1" applyFill="1" applyBorder="1" applyAlignment="1">
      <alignment horizontal="center" vertical="center"/>
    </xf>
    <xf numFmtId="0" fontId="6" fillId="38" borderId="25" xfId="1051" applyFont="1" applyFill="1" applyBorder="1" applyAlignment="1">
      <alignment horizontal="center" vertical="center"/>
    </xf>
    <xf numFmtId="0" fontId="7" fillId="38" borderId="82" xfId="1051" applyFont="1" applyFill="1" applyBorder="1" applyAlignment="1">
      <alignment horizontal="left" vertical="center" shrinkToFit="1"/>
    </xf>
    <xf numFmtId="0" fontId="7" fillId="38" borderId="29" xfId="1051" applyFont="1" applyFill="1" applyBorder="1" applyAlignment="1">
      <alignment horizontal="left" vertical="center" shrinkToFit="1"/>
    </xf>
    <xf numFmtId="0" fontId="7" fillId="38" borderId="32" xfId="1051" applyFont="1" applyFill="1" applyBorder="1" applyAlignment="1">
      <alignment horizontal="left" vertical="center" shrinkToFit="1"/>
    </xf>
    <xf numFmtId="176" fontId="12" fillId="38" borderId="29" xfId="1051" quotePrefix="1" applyNumberFormat="1" applyFont="1" applyFill="1" applyBorder="1" applyAlignment="1">
      <alignment horizontal="center" vertical="center"/>
    </xf>
    <xf numFmtId="176" fontId="12" fillId="38" borderId="29" xfId="1051" applyNumberFormat="1" applyFont="1" applyFill="1" applyBorder="1" applyAlignment="1">
      <alignment horizontal="center" vertical="center"/>
    </xf>
    <xf numFmtId="0" fontId="11" fillId="38" borderId="10" xfId="1051" applyFont="1" applyFill="1" applyBorder="1" applyAlignment="1">
      <alignment horizontal="center" vertical="center"/>
    </xf>
    <xf numFmtId="0" fontId="11" fillId="38" borderId="40" xfId="1051" applyFont="1" applyFill="1" applyBorder="1" applyAlignment="1">
      <alignment horizontal="center" vertical="center"/>
    </xf>
    <xf numFmtId="0" fontId="11" fillId="38" borderId="41" xfId="1051" applyFont="1" applyFill="1" applyBorder="1" applyAlignment="1">
      <alignment horizontal="center" vertical="center"/>
    </xf>
    <xf numFmtId="0" fontId="11" fillId="38" borderId="30" xfId="1051" applyFont="1" applyFill="1" applyBorder="1" applyAlignment="1">
      <alignment horizontal="center" vertical="center"/>
    </xf>
    <xf numFmtId="0" fontId="11" fillId="38" borderId="23" xfId="1051" applyFont="1" applyFill="1" applyBorder="1" applyAlignment="1">
      <alignment horizontal="center" vertical="center"/>
    </xf>
    <xf numFmtId="0" fontId="11" fillId="38" borderId="43" xfId="1051" applyFont="1" applyFill="1" applyBorder="1" applyAlignment="1">
      <alignment horizontal="center" vertical="center"/>
    </xf>
    <xf numFmtId="0" fontId="6" fillId="38" borderId="80" xfId="1051" applyFont="1" applyFill="1" applyBorder="1" applyAlignment="1">
      <alignment horizontal="center" vertical="center" shrinkToFit="1"/>
    </xf>
    <xf numFmtId="0" fontId="6" fillId="38" borderId="81" xfId="1051" applyFont="1" applyFill="1" applyBorder="1" applyAlignment="1">
      <alignment horizontal="center" vertical="center" shrinkToFit="1"/>
    </xf>
    <xf numFmtId="0" fontId="6" fillId="38" borderId="83" xfId="1051" applyFont="1" applyFill="1" applyBorder="1" applyAlignment="1">
      <alignment horizontal="center" vertical="center" shrinkToFit="1"/>
    </xf>
    <xf numFmtId="0" fontId="11" fillId="38" borderId="24" xfId="1051" applyFont="1" applyFill="1" applyBorder="1" applyAlignment="1">
      <alignment horizontal="center" vertical="center"/>
    </xf>
    <xf numFmtId="0" fontId="6" fillId="38" borderId="10" xfId="1051" applyFont="1" applyFill="1" applyBorder="1" applyAlignment="1">
      <alignment horizontal="center" vertical="center" wrapText="1"/>
    </xf>
    <xf numFmtId="0" fontId="6" fillId="38" borderId="40" xfId="1051" applyFont="1" applyFill="1" applyBorder="1" applyAlignment="1">
      <alignment horizontal="center" vertical="center" wrapText="1"/>
    </xf>
    <xf numFmtId="0" fontId="6" fillId="38" borderId="41" xfId="1051" applyFont="1" applyFill="1" applyBorder="1" applyAlignment="1">
      <alignment horizontal="center" vertical="center" wrapText="1"/>
    </xf>
    <xf numFmtId="0" fontId="6" fillId="38" borderId="30" xfId="1051" applyFont="1" applyFill="1" applyBorder="1" applyAlignment="1">
      <alignment horizontal="center" vertical="center" wrapText="1"/>
    </xf>
    <xf numFmtId="0" fontId="6" fillId="38" borderId="23" xfId="1051" applyFont="1" applyFill="1" applyBorder="1" applyAlignment="1">
      <alignment horizontal="center" vertical="center" wrapText="1"/>
    </xf>
    <xf numFmtId="0" fontId="6" fillId="38" borderId="43" xfId="1051" applyFont="1" applyFill="1" applyBorder="1" applyAlignment="1">
      <alignment horizontal="center" vertical="center" wrapText="1"/>
    </xf>
    <xf numFmtId="177" fontId="16" fillId="38" borderId="10" xfId="1051" applyNumberFormat="1" applyFont="1" applyFill="1" applyBorder="1" applyAlignment="1">
      <alignment horizontal="center" vertical="center"/>
    </xf>
    <xf numFmtId="177" fontId="16" fillId="38" borderId="40" xfId="1051" applyNumberFormat="1" applyFont="1" applyFill="1" applyBorder="1" applyAlignment="1">
      <alignment horizontal="center" vertical="center"/>
    </xf>
    <xf numFmtId="177" fontId="16" fillId="38" borderId="41" xfId="1051" applyNumberFormat="1" applyFont="1" applyFill="1" applyBorder="1" applyAlignment="1">
      <alignment horizontal="center" vertical="center"/>
    </xf>
    <xf numFmtId="177" fontId="16" fillId="38" borderId="30" xfId="1051" applyNumberFormat="1" applyFont="1" applyFill="1" applyBorder="1" applyAlignment="1">
      <alignment horizontal="center" vertical="center"/>
    </xf>
    <xf numFmtId="177" fontId="16" fillId="38" borderId="23" xfId="1051" applyNumberFormat="1" applyFont="1" applyFill="1" applyBorder="1" applyAlignment="1">
      <alignment horizontal="center" vertical="center"/>
    </xf>
    <xf numFmtId="177" fontId="16" fillId="38" borderId="43" xfId="1051" applyNumberFormat="1" applyFont="1" applyFill="1" applyBorder="1" applyAlignment="1">
      <alignment horizontal="center" vertical="center"/>
    </xf>
    <xf numFmtId="0" fontId="11" fillId="38" borderId="10" xfId="1051" applyFont="1" applyFill="1" applyBorder="1" applyAlignment="1">
      <alignment horizontal="center" vertical="center" shrinkToFit="1"/>
    </xf>
    <xf numFmtId="0" fontId="11" fillId="38" borderId="40" xfId="1051" applyFont="1" applyFill="1" applyBorder="1" applyAlignment="1">
      <alignment horizontal="center" vertical="center" shrinkToFit="1"/>
    </xf>
    <xf numFmtId="0" fontId="11" fillId="38" borderId="41" xfId="1051" applyFont="1" applyFill="1" applyBorder="1" applyAlignment="1">
      <alignment horizontal="center" vertical="center" shrinkToFit="1"/>
    </xf>
    <xf numFmtId="0" fontId="11" fillId="38" borderId="30" xfId="1051" applyFont="1" applyFill="1" applyBorder="1" applyAlignment="1">
      <alignment horizontal="center" vertical="center" shrinkToFit="1"/>
    </xf>
    <xf numFmtId="0" fontId="11" fillId="38" borderId="23" xfId="1051" applyFont="1" applyFill="1" applyBorder="1" applyAlignment="1">
      <alignment horizontal="center" vertical="center" shrinkToFit="1"/>
    </xf>
    <xf numFmtId="0" fontId="11" fillId="38" borderId="43" xfId="1051" applyFont="1" applyFill="1" applyBorder="1" applyAlignment="1">
      <alignment horizontal="center" vertical="center" shrinkToFit="1"/>
    </xf>
    <xf numFmtId="0" fontId="6" fillId="38" borderId="10" xfId="1051" applyFont="1" applyFill="1" applyBorder="1" applyAlignment="1">
      <alignment horizontal="center" vertical="center"/>
    </xf>
    <xf numFmtId="0" fontId="6" fillId="38" borderId="40" xfId="1051" applyFont="1" applyFill="1" applyBorder="1" applyAlignment="1">
      <alignment horizontal="center" vertical="center"/>
    </xf>
    <xf numFmtId="0" fontId="6" fillId="38" borderId="41" xfId="1051" applyFont="1" applyFill="1" applyBorder="1" applyAlignment="1">
      <alignment horizontal="center" vertical="center"/>
    </xf>
    <xf numFmtId="0" fontId="6" fillId="38" borderId="30" xfId="1051" applyFont="1" applyFill="1" applyBorder="1" applyAlignment="1">
      <alignment horizontal="center" vertical="center"/>
    </xf>
    <xf numFmtId="0" fontId="6" fillId="38" borderId="23" xfId="1051" applyFont="1" applyFill="1" applyBorder="1" applyAlignment="1">
      <alignment horizontal="center" vertical="center"/>
    </xf>
    <xf numFmtId="0" fontId="6" fillId="38" borderId="43" xfId="1051" applyFont="1" applyFill="1" applyBorder="1" applyAlignment="1">
      <alignment horizontal="center" vertical="center"/>
    </xf>
    <xf numFmtId="0" fontId="6" fillId="38" borderId="57" xfId="1051" applyFont="1" applyFill="1" applyBorder="1" applyAlignment="1">
      <alignment horizontal="center" vertical="center" shrinkToFit="1"/>
    </xf>
    <xf numFmtId="0" fontId="6" fillId="38" borderId="58" xfId="1051" applyFont="1" applyFill="1" applyBorder="1" applyAlignment="1">
      <alignment horizontal="center" vertical="center" shrinkToFit="1"/>
    </xf>
    <xf numFmtId="0" fontId="6" fillId="38" borderId="34" xfId="1051" applyFont="1" applyFill="1" applyBorder="1" applyAlignment="1">
      <alignment horizontal="center" vertical="center" shrinkToFit="1"/>
    </xf>
    <xf numFmtId="0" fontId="14" fillId="38" borderId="44" xfId="1051" applyFont="1" applyFill="1" applyBorder="1" applyAlignment="1">
      <alignment horizontal="center" vertical="center"/>
    </xf>
    <xf numFmtId="0" fontId="14" fillId="38" borderId="4" xfId="1051" applyFont="1" applyFill="1" applyBorder="1" applyAlignment="1">
      <alignment horizontal="center" vertical="center"/>
    </xf>
    <xf numFmtId="0" fontId="14" fillId="38" borderId="31" xfId="1051" applyFont="1" applyFill="1" applyBorder="1" applyAlignment="1">
      <alignment horizontal="center" vertical="center"/>
    </xf>
    <xf numFmtId="176" fontId="6" fillId="38" borderId="29" xfId="1051" applyNumberFormat="1" applyFont="1" applyFill="1" applyBorder="1" applyAlignment="1">
      <alignment horizontal="center" vertical="center"/>
    </xf>
    <xf numFmtId="0" fontId="7" fillId="38" borderId="75" xfId="1051" applyFont="1" applyFill="1" applyBorder="1" applyAlignment="1">
      <alignment horizontal="center" vertical="center"/>
    </xf>
    <xf numFmtId="0" fontId="7" fillId="38" borderId="24" xfId="1051" applyFont="1" applyFill="1" applyBorder="1" applyAlignment="1">
      <alignment horizontal="center" vertical="center"/>
    </xf>
    <xf numFmtId="0" fontId="7" fillId="38" borderId="1" xfId="1051" applyFont="1" applyFill="1" applyBorder="1" applyAlignment="1">
      <alignment horizontal="center" vertical="center"/>
    </xf>
    <xf numFmtId="0" fontId="7" fillId="38" borderId="25" xfId="1051" applyFont="1" applyFill="1" applyBorder="1" applyAlignment="1">
      <alignment horizontal="center" vertical="center"/>
    </xf>
    <xf numFmtId="0" fontId="6" fillId="38" borderId="44" xfId="1051" applyFont="1" applyFill="1" applyBorder="1" applyAlignment="1">
      <alignment horizontal="center" vertical="center"/>
    </xf>
    <xf numFmtId="0" fontId="6" fillId="38" borderId="4" xfId="1051" applyFont="1" applyFill="1" applyBorder="1" applyAlignment="1">
      <alignment horizontal="center" vertical="center"/>
    </xf>
    <xf numFmtId="0" fontId="6" fillId="38" borderId="31" xfId="1051" applyFont="1" applyFill="1" applyBorder="1" applyAlignment="1">
      <alignment horizontal="center" vertical="center"/>
    </xf>
    <xf numFmtId="0" fontId="6" fillId="38" borderId="77" xfId="1051" applyFont="1" applyFill="1" applyBorder="1" applyAlignment="1">
      <alignment horizontal="center" vertical="center"/>
    </xf>
    <xf numFmtId="0" fontId="6" fillId="38" borderId="58" xfId="1051" applyFont="1" applyFill="1" applyBorder="1" applyAlignment="1">
      <alignment horizontal="center" vertical="center"/>
    </xf>
    <xf numFmtId="0" fontId="6" fillId="38" borderId="34" xfId="1051" applyFont="1" applyFill="1" applyBorder="1" applyAlignment="1">
      <alignment horizontal="center" vertical="center"/>
    </xf>
    <xf numFmtId="0" fontId="8" fillId="38" borderId="65" xfId="1051" applyFont="1" applyFill="1" applyBorder="1" applyAlignment="1">
      <alignment horizontal="left"/>
    </xf>
    <xf numFmtId="0" fontId="8" fillId="38" borderId="24" xfId="1051" applyFont="1" applyFill="1" applyBorder="1" applyAlignment="1">
      <alignment horizontal="left"/>
    </xf>
    <xf numFmtId="0" fontId="8" fillId="38" borderId="25" xfId="1051" applyFont="1" applyFill="1" applyBorder="1" applyAlignment="1">
      <alignment horizontal="left"/>
    </xf>
    <xf numFmtId="0" fontId="16" fillId="38" borderId="10" xfId="1051" applyFont="1" applyFill="1" applyBorder="1" applyAlignment="1">
      <alignment horizontal="center" vertical="center"/>
    </xf>
    <xf numFmtId="0" fontId="16" fillId="38" borderId="41" xfId="1051" applyFont="1" applyFill="1" applyBorder="1" applyAlignment="1">
      <alignment horizontal="center" vertical="center"/>
    </xf>
    <xf numFmtId="0" fontId="16" fillId="38" borderId="30" xfId="1051" applyFont="1" applyFill="1" applyBorder="1" applyAlignment="1">
      <alignment horizontal="center" vertical="center"/>
    </xf>
    <xf numFmtId="0" fontId="16" fillId="38" borderId="23" xfId="1051" applyFont="1" applyFill="1" applyBorder="1" applyAlignment="1">
      <alignment horizontal="center" vertical="center"/>
    </xf>
    <xf numFmtId="0" fontId="16" fillId="38" borderId="43" xfId="1051" applyFont="1" applyFill="1" applyBorder="1" applyAlignment="1">
      <alignment horizontal="center" vertical="center"/>
    </xf>
  </cellXfs>
  <cellStyles count="1077">
    <cellStyle name="0,0_x000d__x000a_NA_x000d__x000a_" xfId="1"/>
    <cellStyle name="20% - アクセント 1 2" xfId="2"/>
    <cellStyle name="20% - アクセント 1 2 2" xfId="3"/>
    <cellStyle name="20% - アクセント 1 2 3" xfId="4"/>
    <cellStyle name="20% - アクセント 1 2 4" xfId="5"/>
    <cellStyle name="20% - アクセント 1 2 5" xfId="6"/>
    <cellStyle name="20% - アクセント 1 3" xfId="7"/>
    <cellStyle name="20% - アクセント 1 3 2" xfId="8"/>
    <cellStyle name="20% - アクセント 1 3 3" xfId="9"/>
    <cellStyle name="20% - アクセント 1 3 4" xfId="10"/>
    <cellStyle name="20% - アクセント 1 3 5" xfId="11"/>
    <cellStyle name="20% - アクセント 1 4" xfId="12"/>
    <cellStyle name="20% - アクセント 1 4 2" xfId="13"/>
    <cellStyle name="20% - アクセント 1 4 3" xfId="14"/>
    <cellStyle name="20% - アクセント 1 5" xfId="15"/>
    <cellStyle name="20% - アクセント 1 6" xfId="16"/>
    <cellStyle name="20% - アクセント 2 2" xfId="17"/>
    <cellStyle name="20% - アクセント 2 2 2" xfId="18"/>
    <cellStyle name="20% - アクセント 2 2 3" xfId="19"/>
    <cellStyle name="20% - アクセント 2 2 4" xfId="20"/>
    <cellStyle name="20% - アクセント 2 2 5" xfId="21"/>
    <cellStyle name="20% - アクセント 2 3" xfId="22"/>
    <cellStyle name="20% - アクセント 2 3 2" xfId="23"/>
    <cellStyle name="20% - アクセント 2 3 3" xfId="24"/>
    <cellStyle name="20% - アクセント 2 3 4" xfId="25"/>
    <cellStyle name="20% - アクセント 2 3 5" xfId="26"/>
    <cellStyle name="20% - アクセント 2 4" xfId="27"/>
    <cellStyle name="20% - アクセント 2 4 2" xfId="28"/>
    <cellStyle name="20% - アクセント 2 4 3" xfId="29"/>
    <cellStyle name="20% - アクセント 2 5" xfId="30"/>
    <cellStyle name="20% - アクセント 2 6" xfId="31"/>
    <cellStyle name="20% - アクセント 3 2" xfId="32"/>
    <cellStyle name="20% - アクセント 3 2 2" xfId="33"/>
    <cellStyle name="20% - アクセント 3 2 3" xfId="34"/>
    <cellStyle name="20% - アクセント 3 2 4" xfId="35"/>
    <cellStyle name="20% - アクセント 3 2 5" xfId="36"/>
    <cellStyle name="20% - アクセント 3 3" xfId="37"/>
    <cellStyle name="20% - アクセント 3 3 2" xfId="38"/>
    <cellStyle name="20% - アクセント 3 3 3" xfId="39"/>
    <cellStyle name="20% - アクセント 3 3 4" xfId="40"/>
    <cellStyle name="20% - アクセント 3 3 5" xfId="41"/>
    <cellStyle name="20% - アクセント 3 4" xfId="42"/>
    <cellStyle name="20% - アクセント 3 4 2" xfId="43"/>
    <cellStyle name="20% - アクセント 3 4 3" xfId="44"/>
    <cellStyle name="20% - アクセント 3 5" xfId="45"/>
    <cellStyle name="20% - アクセント 3 6" xfId="46"/>
    <cellStyle name="20% - アクセント 4 2" xfId="47"/>
    <cellStyle name="20% - アクセント 4 2 2" xfId="48"/>
    <cellStyle name="20% - アクセント 4 2 3" xfId="49"/>
    <cellStyle name="20% - アクセント 4 2 4" xfId="50"/>
    <cellStyle name="20% - アクセント 4 2 5" xfId="51"/>
    <cellStyle name="20% - アクセント 4 3" xfId="52"/>
    <cellStyle name="20% - アクセント 4 3 2" xfId="53"/>
    <cellStyle name="20% - アクセント 4 3 3" xfId="54"/>
    <cellStyle name="20% - アクセント 4 3 4" xfId="55"/>
    <cellStyle name="20% - アクセント 4 3 5" xfId="56"/>
    <cellStyle name="20% - アクセント 4 4" xfId="57"/>
    <cellStyle name="20% - アクセント 4 4 2" xfId="58"/>
    <cellStyle name="20% - アクセント 4 4 3" xfId="59"/>
    <cellStyle name="20% - アクセント 4 5" xfId="60"/>
    <cellStyle name="20% - アクセント 4 6" xfId="61"/>
    <cellStyle name="20% - アクセント 5 2" xfId="62"/>
    <cellStyle name="20% - アクセント 5 2 2" xfId="63"/>
    <cellStyle name="20% - アクセント 5 2 3" xfId="64"/>
    <cellStyle name="20% - アクセント 5 2 4" xfId="65"/>
    <cellStyle name="20% - アクセント 5 2 5" xfId="66"/>
    <cellStyle name="20% - アクセント 5 3" xfId="67"/>
    <cellStyle name="20% - アクセント 5 3 2" xfId="68"/>
    <cellStyle name="20% - アクセント 5 3 3" xfId="69"/>
    <cellStyle name="20% - アクセント 5 3 4" xfId="70"/>
    <cellStyle name="20% - アクセント 5 3 5" xfId="71"/>
    <cellStyle name="20% - アクセント 5 4" xfId="72"/>
    <cellStyle name="20% - アクセント 5 4 2" xfId="73"/>
    <cellStyle name="20% - アクセント 5 4 3" xfId="74"/>
    <cellStyle name="20% - アクセント 5 5" xfId="75"/>
    <cellStyle name="20% - アクセント 5 6" xfId="76"/>
    <cellStyle name="20% - アクセント 6 2" xfId="77"/>
    <cellStyle name="20% - アクセント 6 2 2" xfId="78"/>
    <cellStyle name="20% - アクセント 6 2 3" xfId="79"/>
    <cellStyle name="20% - アクセント 6 2 4" xfId="80"/>
    <cellStyle name="20% - アクセント 6 2 5" xfId="81"/>
    <cellStyle name="20% - アクセント 6 3" xfId="82"/>
    <cellStyle name="20% - アクセント 6 3 2" xfId="83"/>
    <cellStyle name="20% - アクセント 6 3 3" xfId="84"/>
    <cellStyle name="20% - アクセント 6 3 4" xfId="85"/>
    <cellStyle name="20% - アクセント 6 3 5" xfId="86"/>
    <cellStyle name="20% - アクセント 6 4" xfId="87"/>
    <cellStyle name="20% - アクセント 6 4 2" xfId="88"/>
    <cellStyle name="20% - アクセント 6 4 3" xfId="89"/>
    <cellStyle name="20% - アクセント 6 5" xfId="90"/>
    <cellStyle name="20% - アクセント 6 6" xfId="91"/>
    <cellStyle name="40% - アクセント 1 2" xfId="92"/>
    <cellStyle name="40% - アクセント 1 2 2" xfId="93"/>
    <cellStyle name="40% - アクセント 1 2 3" xfId="94"/>
    <cellStyle name="40% - アクセント 1 2 4" xfId="95"/>
    <cellStyle name="40% - アクセント 1 2 5" xfId="96"/>
    <cellStyle name="40% - アクセント 1 3" xfId="97"/>
    <cellStyle name="40% - アクセント 1 3 2" xfId="98"/>
    <cellStyle name="40% - アクセント 1 3 3" xfId="99"/>
    <cellStyle name="40% - アクセント 1 3 4" xfId="100"/>
    <cellStyle name="40% - アクセント 1 3 5" xfId="101"/>
    <cellStyle name="40% - アクセント 1 4" xfId="102"/>
    <cellStyle name="40% - アクセント 1 4 2" xfId="103"/>
    <cellStyle name="40% - アクセント 1 4 3" xfId="104"/>
    <cellStyle name="40% - アクセント 1 5" xfId="105"/>
    <cellStyle name="40% - アクセント 1 6" xfId="106"/>
    <cellStyle name="40% - アクセント 2 2" xfId="107"/>
    <cellStyle name="40% - アクセント 2 2 2" xfId="108"/>
    <cellStyle name="40% - アクセント 2 2 3" xfId="109"/>
    <cellStyle name="40% - アクセント 2 2 4" xfId="110"/>
    <cellStyle name="40% - アクセント 2 2 5" xfId="111"/>
    <cellStyle name="40% - アクセント 2 3" xfId="112"/>
    <cellStyle name="40% - アクセント 2 3 2" xfId="113"/>
    <cellStyle name="40% - アクセント 2 3 3" xfId="114"/>
    <cellStyle name="40% - アクセント 2 3 4" xfId="115"/>
    <cellStyle name="40% - アクセント 2 3 5" xfId="116"/>
    <cellStyle name="40% - アクセント 2 4" xfId="117"/>
    <cellStyle name="40% - アクセント 2 4 2" xfId="118"/>
    <cellStyle name="40% - アクセント 2 4 3" xfId="119"/>
    <cellStyle name="40% - アクセント 2 5" xfId="120"/>
    <cellStyle name="40% - アクセント 2 6" xfId="121"/>
    <cellStyle name="40% - アクセント 3 2" xfId="122"/>
    <cellStyle name="40% - アクセント 3 2 2" xfId="123"/>
    <cellStyle name="40% - アクセント 3 2 3" xfId="124"/>
    <cellStyle name="40% - アクセント 3 2 4" xfId="125"/>
    <cellStyle name="40% - アクセント 3 2 5" xfId="126"/>
    <cellStyle name="40% - アクセント 3 3" xfId="127"/>
    <cellStyle name="40% - アクセント 3 3 2" xfId="128"/>
    <cellStyle name="40% - アクセント 3 3 3" xfId="129"/>
    <cellStyle name="40% - アクセント 3 3 4" xfId="130"/>
    <cellStyle name="40% - アクセント 3 3 5" xfId="131"/>
    <cellStyle name="40% - アクセント 3 4" xfId="132"/>
    <cellStyle name="40% - アクセント 3 4 2" xfId="133"/>
    <cellStyle name="40% - アクセント 3 4 3" xfId="134"/>
    <cellStyle name="40% - アクセント 3 5" xfId="135"/>
    <cellStyle name="40% - アクセント 3 6" xfId="136"/>
    <cellStyle name="40% - アクセント 4 2" xfId="137"/>
    <cellStyle name="40% - アクセント 4 2 2" xfId="138"/>
    <cellStyle name="40% - アクセント 4 2 3" xfId="139"/>
    <cellStyle name="40% - アクセント 4 2 4" xfId="140"/>
    <cellStyle name="40% - アクセント 4 2 5" xfId="141"/>
    <cellStyle name="40% - アクセント 4 3" xfId="142"/>
    <cellStyle name="40% - アクセント 4 3 2" xfId="143"/>
    <cellStyle name="40% - アクセント 4 3 3" xfId="144"/>
    <cellStyle name="40% - アクセント 4 3 4" xfId="145"/>
    <cellStyle name="40% - アクセント 4 3 5" xfId="146"/>
    <cellStyle name="40% - アクセント 4 4" xfId="147"/>
    <cellStyle name="40% - アクセント 4 4 2" xfId="148"/>
    <cellStyle name="40% - アクセント 4 4 3" xfId="149"/>
    <cellStyle name="40% - アクセント 4 5" xfId="150"/>
    <cellStyle name="40% - アクセント 4 6" xfId="151"/>
    <cellStyle name="40% - アクセント 5 2" xfId="152"/>
    <cellStyle name="40% - アクセント 5 2 2" xfId="153"/>
    <cellStyle name="40% - アクセント 5 2 3" xfId="154"/>
    <cellStyle name="40% - アクセント 5 2 4" xfId="155"/>
    <cellStyle name="40% - アクセント 5 2 5" xfId="156"/>
    <cellStyle name="40% - アクセント 5 3" xfId="157"/>
    <cellStyle name="40% - アクセント 5 3 2" xfId="158"/>
    <cellStyle name="40% - アクセント 5 3 3" xfId="159"/>
    <cellStyle name="40% - アクセント 5 3 4" xfId="160"/>
    <cellStyle name="40% - アクセント 5 3 5" xfId="161"/>
    <cellStyle name="40% - アクセント 5 4" xfId="162"/>
    <cellStyle name="40% - アクセント 5 4 2" xfId="163"/>
    <cellStyle name="40% - アクセント 5 4 3" xfId="164"/>
    <cellStyle name="40% - アクセント 5 5" xfId="165"/>
    <cellStyle name="40% - アクセント 5 6" xfId="166"/>
    <cellStyle name="40% - アクセント 6 2" xfId="167"/>
    <cellStyle name="40% - アクセント 6 2 2" xfId="168"/>
    <cellStyle name="40% - アクセント 6 2 3" xfId="169"/>
    <cellStyle name="40% - アクセント 6 2 4" xfId="170"/>
    <cellStyle name="40% - アクセント 6 2 5" xfId="171"/>
    <cellStyle name="40% - アクセント 6 3" xfId="172"/>
    <cellStyle name="40% - アクセント 6 3 2" xfId="173"/>
    <cellStyle name="40% - アクセント 6 3 3" xfId="174"/>
    <cellStyle name="40% - アクセント 6 3 4" xfId="175"/>
    <cellStyle name="40% - アクセント 6 3 5" xfId="176"/>
    <cellStyle name="40% - アクセント 6 4" xfId="177"/>
    <cellStyle name="40% - アクセント 6 4 2" xfId="178"/>
    <cellStyle name="40% - アクセント 6 4 3" xfId="179"/>
    <cellStyle name="40% - アクセント 6 5" xfId="180"/>
    <cellStyle name="40% - アクセント 6 6" xfId="181"/>
    <cellStyle name="60% - アクセント 1 2" xfId="182"/>
    <cellStyle name="60% - アクセント 1 2 2" xfId="183"/>
    <cellStyle name="60% - アクセント 1 2 3" xfId="184"/>
    <cellStyle name="60% - アクセント 1 2 4" xfId="185"/>
    <cellStyle name="60% - アクセント 1 2 5" xfId="186"/>
    <cellStyle name="60% - アクセント 1 3" xfId="187"/>
    <cellStyle name="60% - アクセント 1 3 2" xfId="188"/>
    <cellStyle name="60% - アクセント 1 3 3" xfId="189"/>
    <cellStyle name="60% - アクセント 1 3 4" xfId="190"/>
    <cellStyle name="60% - アクセント 1 3 5" xfId="191"/>
    <cellStyle name="60% - アクセント 1 4" xfId="192"/>
    <cellStyle name="60% - アクセント 1 4 2" xfId="193"/>
    <cellStyle name="60% - アクセント 1 4 3" xfId="194"/>
    <cellStyle name="60% - アクセント 1 5" xfId="195"/>
    <cellStyle name="60% - アクセント 1 6" xfId="196"/>
    <cellStyle name="60% - アクセント 2 2" xfId="197"/>
    <cellStyle name="60% - アクセント 2 2 2" xfId="198"/>
    <cellStyle name="60% - アクセント 2 2 3" xfId="199"/>
    <cellStyle name="60% - アクセント 2 2 4" xfId="200"/>
    <cellStyle name="60% - アクセント 2 2 5" xfId="201"/>
    <cellStyle name="60% - アクセント 2 3" xfId="202"/>
    <cellStyle name="60% - アクセント 2 3 2" xfId="203"/>
    <cellStyle name="60% - アクセント 2 3 3" xfId="204"/>
    <cellStyle name="60% - アクセント 2 3 4" xfId="205"/>
    <cellStyle name="60% - アクセント 2 3 5" xfId="206"/>
    <cellStyle name="60% - アクセント 2 4" xfId="207"/>
    <cellStyle name="60% - アクセント 2 4 2" xfId="208"/>
    <cellStyle name="60% - アクセント 2 4 3" xfId="209"/>
    <cellStyle name="60% - アクセント 2 5" xfId="210"/>
    <cellStyle name="60% - アクセント 2 6" xfId="211"/>
    <cellStyle name="60% - アクセント 3 2" xfId="212"/>
    <cellStyle name="60% - アクセント 3 2 2" xfId="213"/>
    <cellStyle name="60% - アクセント 3 2 3" xfId="214"/>
    <cellStyle name="60% - アクセント 3 2 4" xfId="215"/>
    <cellStyle name="60% - アクセント 3 2 5" xfId="216"/>
    <cellStyle name="60% - アクセント 3 3" xfId="217"/>
    <cellStyle name="60% - アクセント 3 3 2" xfId="218"/>
    <cellStyle name="60% - アクセント 3 3 3" xfId="219"/>
    <cellStyle name="60% - アクセント 3 3 4" xfId="220"/>
    <cellStyle name="60% - アクセント 3 3 5" xfId="221"/>
    <cellStyle name="60% - アクセント 3 4" xfId="222"/>
    <cellStyle name="60% - アクセント 3 4 2" xfId="223"/>
    <cellStyle name="60% - アクセント 3 4 3" xfId="224"/>
    <cellStyle name="60% - アクセント 3 5" xfId="225"/>
    <cellStyle name="60% - アクセント 3 6" xfId="226"/>
    <cellStyle name="60% - アクセント 4 2" xfId="227"/>
    <cellStyle name="60% - アクセント 4 2 2" xfId="228"/>
    <cellStyle name="60% - アクセント 4 2 3" xfId="229"/>
    <cellStyle name="60% - アクセント 4 2 4" xfId="230"/>
    <cellStyle name="60% - アクセント 4 2 5" xfId="231"/>
    <cellStyle name="60% - アクセント 4 3" xfId="232"/>
    <cellStyle name="60% - アクセント 4 3 2" xfId="233"/>
    <cellStyle name="60% - アクセント 4 3 3" xfId="234"/>
    <cellStyle name="60% - アクセント 4 3 4" xfId="235"/>
    <cellStyle name="60% - アクセント 4 3 5" xfId="236"/>
    <cellStyle name="60% - アクセント 4 4" xfId="237"/>
    <cellStyle name="60% - アクセント 4 4 2" xfId="238"/>
    <cellStyle name="60% - アクセント 4 4 3" xfId="239"/>
    <cellStyle name="60% - アクセント 4 5" xfId="240"/>
    <cellStyle name="60% - アクセント 4 6" xfId="241"/>
    <cellStyle name="60% - アクセント 5 2" xfId="242"/>
    <cellStyle name="60% - アクセント 5 2 2" xfId="243"/>
    <cellStyle name="60% - アクセント 5 2 3" xfId="244"/>
    <cellStyle name="60% - アクセント 5 2 4" xfId="245"/>
    <cellStyle name="60% - アクセント 5 2 5" xfId="246"/>
    <cellStyle name="60% - アクセント 5 3" xfId="247"/>
    <cellStyle name="60% - アクセント 5 3 2" xfId="248"/>
    <cellStyle name="60% - アクセント 5 3 3" xfId="249"/>
    <cellStyle name="60% - アクセント 5 3 4" xfId="250"/>
    <cellStyle name="60% - アクセント 5 3 5" xfId="251"/>
    <cellStyle name="60% - アクセント 5 4" xfId="252"/>
    <cellStyle name="60% - アクセント 5 4 2" xfId="253"/>
    <cellStyle name="60% - アクセント 5 4 3" xfId="254"/>
    <cellStyle name="60% - アクセント 5 5" xfId="255"/>
    <cellStyle name="60% - アクセント 5 6" xfId="256"/>
    <cellStyle name="60% - アクセント 6 2" xfId="257"/>
    <cellStyle name="60% - アクセント 6 2 2" xfId="258"/>
    <cellStyle name="60% - アクセント 6 2 3" xfId="259"/>
    <cellStyle name="60% - アクセント 6 2 4" xfId="260"/>
    <cellStyle name="60% - アクセント 6 2 5" xfId="261"/>
    <cellStyle name="60% - アクセント 6 3" xfId="262"/>
    <cellStyle name="60% - アクセント 6 3 2" xfId="263"/>
    <cellStyle name="60% - アクセント 6 3 3" xfId="264"/>
    <cellStyle name="60% - アクセント 6 3 4" xfId="265"/>
    <cellStyle name="60% - アクセント 6 3 5" xfId="266"/>
    <cellStyle name="60% - アクセント 6 4" xfId="267"/>
    <cellStyle name="60% - アクセント 6 4 2" xfId="268"/>
    <cellStyle name="60% - アクセント 6 4 3" xfId="269"/>
    <cellStyle name="60% - アクセント 6 5" xfId="270"/>
    <cellStyle name="60% - アクセント 6 6" xfId="271"/>
    <cellStyle name="AAA" xfId="272"/>
    <cellStyle name="Body" xfId="273"/>
    <cellStyle name="Body 2" xfId="274"/>
    <cellStyle name="Calc Currency (0)" xfId="275"/>
    <cellStyle name="Calc Currency (0) 2" xfId="276"/>
    <cellStyle name="Calc Currency (0) 3" xfId="277"/>
    <cellStyle name="Comma [0]" xfId="278"/>
    <cellStyle name="Comma [0] 2" xfId="279"/>
    <cellStyle name="Comma [0] 2 2" xfId="280"/>
    <cellStyle name="Comma [0] 3" xfId="281"/>
    <cellStyle name="Comma [0] 3 2" xfId="282"/>
    <cellStyle name="Comma [0] 4" xfId="283"/>
    <cellStyle name="Comma [0] 4 2" xfId="284"/>
    <cellStyle name="Comma [0] 5" xfId="285"/>
    <cellStyle name="Comma_1995" xfId="286"/>
    <cellStyle name="Currency [0]" xfId="287"/>
    <cellStyle name="Currency [0] 2" xfId="288"/>
    <cellStyle name="Currency [0] 3" xfId="289"/>
    <cellStyle name="Currency [0] 4" xfId="290"/>
    <cellStyle name="Currency_1995" xfId="291"/>
    <cellStyle name="entry" xfId="292"/>
    <cellStyle name="f" xfId="293"/>
    <cellStyle name="g/標準" xfId="294"/>
    <cellStyle name="g/標準 2" xfId="295"/>
    <cellStyle name="g/標準 2 2" xfId="296"/>
    <cellStyle name="g/標準 3" xfId="297"/>
    <cellStyle name="GBS Files" xfId="298"/>
    <cellStyle name="Grey" xfId="299"/>
    <cellStyle name="Head 1" xfId="300"/>
    <cellStyle name="Header1" xfId="301"/>
    <cellStyle name="Header1 2" xfId="302"/>
    <cellStyle name="Header1 3" xfId="303"/>
    <cellStyle name="Header1 4" xfId="304"/>
    <cellStyle name="Header2" xfId="305"/>
    <cellStyle name="Header2 2" xfId="306"/>
    <cellStyle name="Header2 3" xfId="307"/>
    <cellStyle name="Header2 4" xfId="308"/>
    <cellStyle name="Hyperlink_内3-1-1 配当決算期日変換処理" xfId="309"/>
    <cellStyle name="IBM(401K)" xfId="310"/>
    <cellStyle name="Input [yellow]" xfId="311"/>
    <cellStyle name="J401K" xfId="312"/>
    <cellStyle name="Komma [0]_laroux" xfId="313"/>
    <cellStyle name="Komma_laroux" xfId="314"/>
    <cellStyle name="no dec" xfId="315"/>
    <cellStyle name="no dec 2" xfId="316"/>
    <cellStyle name="no dec 2 2" xfId="317"/>
    <cellStyle name="no dec 2 2 2" xfId="318"/>
    <cellStyle name="no dec 2 2 2 2" xfId="319"/>
    <cellStyle name="no dec 2 2 2 3" xfId="320"/>
    <cellStyle name="no dec 2 2 2 4" xfId="321"/>
    <cellStyle name="no dec 2 2 3" xfId="322"/>
    <cellStyle name="no dec 2 2 3 2" xfId="323"/>
    <cellStyle name="no dec 2 2 3 3" xfId="324"/>
    <cellStyle name="no dec 2 2 4" xfId="325"/>
    <cellStyle name="no dec 2 2 4 2" xfId="326"/>
    <cellStyle name="no dec 2 2 4 3" xfId="327"/>
    <cellStyle name="no dec 2 2 5" xfId="328"/>
    <cellStyle name="no dec 2 2 5 2" xfId="329"/>
    <cellStyle name="no dec 2 2 6" xfId="330"/>
    <cellStyle name="no dec 2 3" xfId="331"/>
    <cellStyle name="no dec 2 3 2" xfId="332"/>
    <cellStyle name="no dec 2 3 2 2" xfId="333"/>
    <cellStyle name="no dec 2 3 2 3" xfId="334"/>
    <cellStyle name="no dec 2 3 2 4" xfId="335"/>
    <cellStyle name="no dec 2 3 3" xfId="336"/>
    <cellStyle name="no dec 2 3 3 2" xfId="337"/>
    <cellStyle name="no dec 2 3 3 3" xfId="338"/>
    <cellStyle name="no dec 2 3 4" xfId="339"/>
    <cellStyle name="no dec 2 3 4 2" xfId="340"/>
    <cellStyle name="no dec 2 3 4 3" xfId="341"/>
    <cellStyle name="no dec 2 3 5" xfId="342"/>
    <cellStyle name="no dec 2 3 5 2" xfId="343"/>
    <cellStyle name="no dec 2 3 6" xfId="344"/>
    <cellStyle name="no dec 2 4" xfId="345"/>
    <cellStyle name="no dec 2 4 2" xfId="346"/>
    <cellStyle name="no dec 2 4 3" xfId="347"/>
    <cellStyle name="no dec 2 4 3 2" xfId="348"/>
    <cellStyle name="no dec 2 4 4" xfId="349"/>
    <cellStyle name="no dec 2 4 5" xfId="350"/>
    <cellStyle name="no dec 2 5" xfId="351"/>
    <cellStyle name="no dec 2 5 2" xfId="352"/>
    <cellStyle name="no dec 2 5 2 2" xfId="353"/>
    <cellStyle name="no dec 2 5 2 2 2" xfId="354"/>
    <cellStyle name="no dec 2 5 2 2 2 2" xfId="355"/>
    <cellStyle name="no dec 2 5 2 3" xfId="356"/>
    <cellStyle name="no dec 2 5 2 3 2" xfId="357"/>
    <cellStyle name="no dec 2 5 2 3 2 2" xfId="358"/>
    <cellStyle name="no dec 2 5 2 4" xfId="359"/>
    <cellStyle name="no dec 2 5 2 4 2" xfId="360"/>
    <cellStyle name="no dec 2 5 3" xfId="361"/>
    <cellStyle name="no dec 2 5 3 2" xfId="362"/>
    <cellStyle name="no dec 2 5 3 2 2" xfId="363"/>
    <cellStyle name="no dec 2 5 4" xfId="364"/>
    <cellStyle name="no dec 2 5 4 2" xfId="365"/>
    <cellStyle name="no dec 2 5 4 3" xfId="366"/>
    <cellStyle name="no dec 2 5 4 3 2" xfId="367"/>
    <cellStyle name="no dec 2 5 5" xfId="368"/>
    <cellStyle name="no dec 2 5 5 2" xfId="369"/>
    <cellStyle name="no dec 2 5 5 2 2" xfId="370"/>
    <cellStyle name="no dec 2 5 6" xfId="371"/>
    <cellStyle name="no dec 2 5 6 2" xfId="372"/>
    <cellStyle name="no dec 2 6" xfId="373"/>
    <cellStyle name="no dec 2 6 2" xfId="374"/>
    <cellStyle name="no dec 2 6 2 2" xfId="375"/>
    <cellStyle name="no dec 2 6 2 2 2" xfId="376"/>
    <cellStyle name="no dec 2 6 2 3" xfId="377"/>
    <cellStyle name="no dec 2 6 2 4" xfId="378"/>
    <cellStyle name="no dec 2 6 3" xfId="379"/>
    <cellStyle name="no dec 2 6 3 2" xfId="380"/>
    <cellStyle name="no dec 2 6 3 2 2" xfId="381"/>
    <cellStyle name="no dec 2 6 4" xfId="382"/>
    <cellStyle name="no dec 2 6 5" xfId="383"/>
    <cellStyle name="no dec 2 6 5 2" xfId="384"/>
    <cellStyle name="no dec 2 7" xfId="385"/>
    <cellStyle name="no dec 2 7 2" xfId="386"/>
    <cellStyle name="no dec 2 7 2 2" xfId="387"/>
    <cellStyle name="no dec 2 7 2 2 2" xfId="388"/>
    <cellStyle name="no dec 2 7 3" xfId="389"/>
    <cellStyle name="no dec 2 7 3 2" xfId="390"/>
    <cellStyle name="no dec 2 8" xfId="391"/>
    <cellStyle name="no dec 2 8 2" xfId="392"/>
    <cellStyle name="no dec 2 8 3" xfId="393"/>
    <cellStyle name="no dec 2 9" xfId="394"/>
    <cellStyle name="no dec 3" xfId="395"/>
    <cellStyle name="no dec 3 2" xfId="396"/>
    <cellStyle name="no dec 3 2 2" xfId="397"/>
    <cellStyle name="no dec 3 2 3" xfId="398"/>
    <cellStyle name="no dec 3 2 4" xfId="399"/>
    <cellStyle name="no dec 3 3" xfId="400"/>
    <cellStyle name="no dec 3 3 2" xfId="401"/>
    <cellStyle name="no dec 3 3 3" xfId="402"/>
    <cellStyle name="no dec 3 4" xfId="403"/>
    <cellStyle name="no dec 3 5" xfId="404"/>
    <cellStyle name="no dec 4" xfId="405"/>
    <cellStyle name="no dec 4 2" xfId="406"/>
    <cellStyle name="no dec 4 2 2" xfId="407"/>
    <cellStyle name="no dec 4 2 2 2" xfId="408"/>
    <cellStyle name="no dec 4 2 2 2 2" xfId="409"/>
    <cellStyle name="no dec 4 2 3" xfId="410"/>
    <cellStyle name="no dec 4 2 3 2" xfId="411"/>
    <cellStyle name="no dec 4 2 3 2 2" xfId="412"/>
    <cellStyle name="no dec 4 2 4" xfId="413"/>
    <cellStyle name="no dec 4 2 4 2" xfId="414"/>
    <cellStyle name="no dec 4 3" xfId="415"/>
    <cellStyle name="no dec 4 3 2" xfId="416"/>
    <cellStyle name="no dec 4 3 2 2" xfId="417"/>
    <cellStyle name="no dec 4 4" xfId="418"/>
    <cellStyle name="no dec 4 4 2" xfId="419"/>
    <cellStyle name="no dec 4 4 3" xfId="420"/>
    <cellStyle name="no dec 4 4 3 2" xfId="421"/>
    <cellStyle name="no dec 4 5" xfId="422"/>
    <cellStyle name="no dec 4 5 2" xfId="423"/>
    <cellStyle name="no dec 4 5 2 2" xfId="424"/>
    <cellStyle name="no dec 4 6" xfId="425"/>
    <cellStyle name="no dec 4 6 2" xfId="426"/>
    <cellStyle name="no dec 5" xfId="427"/>
    <cellStyle name="no dec 5 2" xfId="428"/>
    <cellStyle name="no dec 5 2 2" xfId="429"/>
    <cellStyle name="no dec 5 2 2 2" xfId="430"/>
    <cellStyle name="no dec 5 3" xfId="431"/>
    <cellStyle name="no dec 5 3 2" xfId="432"/>
    <cellStyle name="no dec 5 3 2 2" xfId="433"/>
    <cellStyle name="no dec 5 4" xfId="434"/>
    <cellStyle name="no dec 5 4 2" xfId="435"/>
    <cellStyle name="no dec 6" xfId="436"/>
    <cellStyle name="no dec 6 2" xfId="437"/>
    <cellStyle name="no dec 6 2 2" xfId="438"/>
    <cellStyle name="no dec 6 2 2 2" xfId="439"/>
    <cellStyle name="no dec 6 3" xfId="440"/>
    <cellStyle name="no dec 6 3 2" xfId="441"/>
    <cellStyle name="no dec 7" xfId="442"/>
    <cellStyle name="no dec 7 2" xfId="443"/>
    <cellStyle name="no dec 8" xfId="444"/>
    <cellStyle name="no dec 8 2" xfId="445"/>
    <cellStyle name="no dec_基本設計書更新履歴一覧" xfId="446"/>
    <cellStyle name="Normal - Style1" xfId="447"/>
    <cellStyle name="Normal - Style1 2" xfId="448"/>
    <cellStyle name="Normal - Style1 3" xfId="449"/>
    <cellStyle name="Normal - Style1 4" xfId="450"/>
    <cellStyle name="Normal_#18-Internet" xfId="451"/>
    <cellStyle name="Percent [2]" xfId="452"/>
    <cellStyle name="price" xfId="453"/>
    <cellStyle name="PSChar" xfId="454"/>
    <cellStyle name="PSHeading" xfId="455"/>
    <cellStyle name="revised" xfId="456"/>
    <cellStyle name="SAPBEXaggData" xfId="457"/>
    <cellStyle name="SAPBEXaggDataEmph" xfId="458"/>
    <cellStyle name="SAPBEXaggItem" xfId="459"/>
    <cellStyle name="SAPBEXaggItemX" xfId="460"/>
    <cellStyle name="SAPBEXchaText" xfId="461"/>
    <cellStyle name="SAPBEXexcBad7" xfId="462"/>
    <cellStyle name="SAPBEXexcBad8" xfId="463"/>
    <cellStyle name="SAPBEXexcBad9" xfId="464"/>
    <cellStyle name="SAPBEXexcCritical4" xfId="465"/>
    <cellStyle name="SAPBEXexcCritical5" xfId="466"/>
    <cellStyle name="SAPBEXexcCritical6" xfId="467"/>
    <cellStyle name="SAPBEXexcGood1" xfId="468"/>
    <cellStyle name="SAPBEXexcGood2" xfId="469"/>
    <cellStyle name="SAPBEXexcGood3" xfId="470"/>
    <cellStyle name="SAPBEXfilterDrill" xfId="471"/>
    <cellStyle name="SAPBEXfilterItem" xfId="472"/>
    <cellStyle name="SAPBEXfilterText" xfId="473"/>
    <cellStyle name="SAPBEXformats" xfId="474"/>
    <cellStyle name="SAPBEXheaderItem" xfId="475"/>
    <cellStyle name="SAPBEXheaderText" xfId="476"/>
    <cellStyle name="SAPBEXHLevel0" xfId="477"/>
    <cellStyle name="SAPBEXHLevel0X" xfId="478"/>
    <cellStyle name="SAPBEXHLevel1" xfId="479"/>
    <cellStyle name="SAPBEXHLevel1X" xfId="480"/>
    <cellStyle name="SAPBEXHLevel2" xfId="481"/>
    <cellStyle name="SAPBEXHLevel2X" xfId="482"/>
    <cellStyle name="SAPBEXHLevel3" xfId="483"/>
    <cellStyle name="SAPBEXHLevel3X" xfId="484"/>
    <cellStyle name="SAPBEXresData" xfId="485"/>
    <cellStyle name="SAPBEXresDataEmph" xfId="486"/>
    <cellStyle name="SAPBEXresItem" xfId="487"/>
    <cellStyle name="SAPBEXresItemX" xfId="488"/>
    <cellStyle name="SAPBEXstdData" xfId="489"/>
    <cellStyle name="SAPBEXstdDataEmph" xfId="490"/>
    <cellStyle name="SAPBEXstdItem" xfId="491"/>
    <cellStyle name="SAPBEXstdItemX" xfId="492"/>
    <cellStyle name="SAPBEXtitle" xfId="493"/>
    <cellStyle name="SAPBEXundefined" xfId="494"/>
    <cellStyle name="section" xfId="495"/>
    <cellStyle name="SPOl" xfId="496"/>
    <cellStyle name="Standaard_laroux" xfId="497"/>
    <cellStyle name="subhead" xfId="498"/>
    <cellStyle name="title" xfId="499"/>
    <cellStyle name="Valuta [0]_laroux" xfId="500"/>
    <cellStyle name="Valuta_laroux" xfId="501"/>
    <cellStyle name="yumi" xfId="502"/>
    <cellStyle name="アクセント 1 2" xfId="503"/>
    <cellStyle name="アクセント 1 2 2" xfId="504"/>
    <cellStyle name="アクセント 1 2 3" xfId="505"/>
    <cellStyle name="アクセント 1 2 4" xfId="506"/>
    <cellStyle name="アクセント 1 2 5" xfId="507"/>
    <cellStyle name="アクセント 1 3" xfId="508"/>
    <cellStyle name="アクセント 1 3 2" xfId="509"/>
    <cellStyle name="アクセント 1 3 3" xfId="510"/>
    <cellStyle name="アクセント 1 3 4" xfId="511"/>
    <cellStyle name="アクセント 1 3 5" xfId="512"/>
    <cellStyle name="アクセント 1 4" xfId="513"/>
    <cellStyle name="アクセント 1 4 2" xfId="514"/>
    <cellStyle name="アクセント 1 4 3" xfId="515"/>
    <cellStyle name="アクセント 1 5" xfId="516"/>
    <cellStyle name="アクセント 1 6" xfId="517"/>
    <cellStyle name="アクセント 2 2" xfId="518"/>
    <cellStyle name="アクセント 2 2 2" xfId="519"/>
    <cellStyle name="アクセント 2 2 3" xfId="520"/>
    <cellStyle name="アクセント 2 2 4" xfId="521"/>
    <cellStyle name="アクセント 2 2 5" xfId="522"/>
    <cellStyle name="アクセント 2 3" xfId="523"/>
    <cellStyle name="アクセント 2 3 2" xfId="524"/>
    <cellStyle name="アクセント 2 3 3" xfId="525"/>
    <cellStyle name="アクセント 2 3 4" xfId="526"/>
    <cellStyle name="アクセント 2 3 5" xfId="527"/>
    <cellStyle name="アクセント 2 4" xfId="528"/>
    <cellStyle name="アクセント 2 4 2" xfId="529"/>
    <cellStyle name="アクセント 2 4 3" xfId="530"/>
    <cellStyle name="アクセント 2 5" xfId="531"/>
    <cellStyle name="アクセント 2 6" xfId="532"/>
    <cellStyle name="アクセント 3 2" xfId="533"/>
    <cellStyle name="アクセント 3 2 2" xfId="534"/>
    <cellStyle name="アクセント 3 2 3" xfId="535"/>
    <cellStyle name="アクセント 3 2 4" xfId="536"/>
    <cellStyle name="アクセント 3 2 5" xfId="537"/>
    <cellStyle name="アクセント 3 3" xfId="538"/>
    <cellStyle name="アクセント 3 3 2" xfId="539"/>
    <cellStyle name="アクセント 3 3 3" xfId="540"/>
    <cellStyle name="アクセント 3 3 4" xfId="541"/>
    <cellStyle name="アクセント 3 3 5" xfId="542"/>
    <cellStyle name="アクセント 3 4" xfId="543"/>
    <cellStyle name="アクセント 3 4 2" xfId="544"/>
    <cellStyle name="アクセント 3 4 3" xfId="545"/>
    <cellStyle name="アクセント 3 5" xfId="546"/>
    <cellStyle name="アクセント 3 6" xfId="547"/>
    <cellStyle name="アクセント 4 2" xfId="548"/>
    <cellStyle name="アクセント 4 2 2" xfId="549"/>
    <cellStyle name="アクセント 4 2 3" xfId="550"/>
    <cellStyle name="アクセント 4 2 4" xfId="551"/>
    <cellStyle name="アクセント 4 2 5" xfId="552"/>
    <cellStyle name="アクセント 4 3" xfId="553"/>
    <cellStyle name="アクセント 4 3 2" xfId="554"/>
    <cellStyle name="アクセント 4 3 3" xfId="555"/>
    <cellStyle name="アクセント 4 3 4" xfId="556"/>
    <cellStyle name="アクセント 4 3 5" xfId="557"/>
    <cellStyle name="アクセント 4 4" xfId="558"/>
    <cellStyle name="アクセント 4 4 2" xfId="559"/>
    <cellStyle name="アクセント 4 4 3" xfId="560"/>
    <cellStyle name="アクセント 4 5" xfId="561"/>
    <cellStyle name="アクセント 4 6" xfId="562"/>
    <cellStyle name="アクセント 5 2" xfId="563"/>
    <cellStyle name="アクセント 5 2 2" xfId="564"/>
    <cellStyle name="アクセント 5 2 3" xfId="565"/>
    <cellStyle name="アクセント 5 2 4" xfId="566"/>
    <cellStyle name="アクセント 5 2 5" xfId="567"/>
    <cellStyle name="アクセント 5 3" xfId="568"/>
    <cellStyle name="アクセント 5 3 2" xfId="569"/>
    <cellStyle name="アクセント 5 3 3" xfId="570"/>
    <cellStyle name="アクセント 5 3 4" xfId="571"/>
    <cellStyle name="アクセント 5 3 5" xfId="572"/>
    <cellStyle name="アクセント 5 4" xfId="573"/>
    <cellStyle name="アクセント 5 4 2" xfId="574"/>
    <cellStyle name="アクセント 5 4 3" xfId="575"/>
    <cellStyle name="アクセント 5 5" xfId="576"/>
    <cellStyle name="アクセント 5 6" xfId="577"/>
    <cellStyle name="アクセント 6 2" xfId="578"/>
    <cellStyle name="アクセント 6 2 2" xfId="579"/>
    <cellStyle name="アクセント 6 2 3" xfId="580"/>
    <cellStyle name="アクセント 6 2 4" xfId="581"/>
    <cellStyle name="アクセント 6 2 5" xfId="582"/>
    <cellStyle name="アクセント 6 3" xfId="583"/>
    <cellStyle name="アクセント 6 3 2" xfId="584"/>
    <cellStyle name="アクセント 6 3 3" xfId="585"/>
    <cellStyle name="アクセント 6 3 4" xfId="586"/>
    <cellStyle name="アクセント 6 3 5" xfId="587"/>
    <cellStyle name="アクセント 6 4" xfId="588"/>
    <cellStyle name="アクセント 6 4 2" xfId="589"/>
    <cellStyle name="アクセント 6 4 3" xfId="590"/>
    <cellStyle name="アクセント 6 5" xfId="591"/>
    <cellStyle name="アクセント 6 6" xfId="592"/>
    <cellStyle name="ｶｯｺ" xfId="593"/>
    <cellStyle name="スタイル 1" xfId="594"/>
    <cellStyle name="スタイル 1 2" xfId="595"/>
    <cellStyle name="タイトル 2" xfId="596"/>
    <cellStyle name="タイトル 2 2" xfId="597"/>
    <cellStyle name="タイトル 2 3" xfId="598"/>
    <cellStyle name="タイトル 2 4" xfId="599"/>
    <cellStyle name="タイトル 2 5" xfId="600"/>
    <cellStyle name="タイトル 3" xfId="601"/>
    <cellStyle name="タイトル 3 2" xfId="602"/>
    <cellStyle name="タイトル 3 3" xfId="603"/>
    <cellStyle name="タイトル 3 4" xfId="604"/>
    <cellStyle name="タイトル 3 5" xfId="605"/>
    <cellStyle name="タイトル 4" xfId="606"/>
    <cellStyle name="タイトル 4 2" xfId="607"/>
    <cellStyle name="タイトル 4 3" xfId="608"/>
    <cellStyle name="タイトル 5" xfId="609"/>
    <cellStyle name="チェック セル 2" xfId="610"/>
    <cellStyle name="チェック セル 2 2" xfId="611"/>
    <cellStyle name="チェック セル 2 3" xfId="612"/>
    <cellStyle name="チェック セル 2 4" xfId="613"/>
    <cellStyle name="チェック セル 2 5" xfId="614"/>
    <cellStyle name="チェック セル 3" xfId="615"/>
    <cellStyle name="チェック セル 3 2" xfId="616"/>
    <cellStyle name="チェック セル 3 3" xfId="617"/>
    <cellStyle name="チェック セル 3 4" xfId="618"/>
    <cellStyle name="チェック セル 3 5" xfId="619"/>
    <cellStyle name="チェック セル 4" xfId="620"/>
    <cellStyle name="チェック セル 4 2" xfId="621"/>
    <cellStyle name="チェック セル 4 3" xfId="622"/>
    <cellStyle name="チェック セル 5" xfId="623"/>
    <cellStyle name="チェック セル 6" xfId="624"/>
    <cellStyle name="どちらでもない 2" xfId="625"/>
    <cellStyle name="どちらでもない 2 2" xfId="626"/>
    <cellStyle name="どちらでもない 2 3" xfId="627"/>
    <cellStyle name="どちらでもない 2 4" xfId="628"/>
    <cellStyle name="どちらでもない 2 5" xfId="629"/>
    <cellStyle name="どちらでもない 3" xfId="630"/>
    <cellStyle name="どちらでもない 3 2" xfId="631"/>
    <cellStyle name="どちらでもない 3 3" xfId="632"/>
    <cellStyle name="どちらでもない 3 4" xfId="633"/>
    <cellStyle name="どちらでもない 3 5" xfId="634"/>
    <cellStyle name="どちらでもない 4" xfId="635"/>
    <cellStyle name="どちらでもない 4 2" xfId="636"/>
    <cellStyle name="どちらでもない 4 3" xfId="637"/>
    <cellStyle name="どちらでもない 5" xfId="638"/>
    <cellStyle name="どちらでもない 6" xfId="639"/>
    <cellStyle name="パーセント 2" xfId="640"/>
    <cellStyle name="パーセント 3" xfId="641"/>
    <cellStyle name="ハイパーリンク 2" xfId="642"/>
    <cellStyle name="ハイパーリンク 2 2" xfId="643"/>
    <cellStyle name="ハイパーリンク 2_基本設計書更新履歴一覧" xfId="644"/>
    <cellStyle name="ハイパーリンク 3" xfId="645"/>
    <cellStyle name="ハイパーリンク 4" xfId="646"/>
    <cellStyle name="ハイパーリンク 5" xfId="647"/>
    <cellStyle name="ハイパーリンク 6" xfId="648"/>
    <cellStyle name="メモ 2" xfId="649"/>
    <cellStyle name="メモ 2 2" xfId="650"/>
    <cellStyle name="メモ 2 3" xfId="651"/>
    <cellStyle name="メモ 2 3 2" xfId="652"/>
    <cellStyle name="メモ 2 4" xfId="653"/>
    <cellStyle name="メモ 2 5" xfId="654"/>
    <cellStyle name="メモ 2 6" xfId="655"/>
    <cellStyle name="メモ 2 7" xfId="656"/>
    <cellStyle name="メモ 3" xfId="657"/>
    <cellStyle name="メモ 3 2" xfId="658"/>
    <cellStyle name="メモ 3 2 2" xfId="659"/>
    <cellStyle name="メモ 3 2 3" xfId="660"/>
    <cellStyle name="メモ 3 2 3 2" xfId="661"/>
    <cellStyle name="メモ 3 2 4" xfId="662"/>
    <cellStyle name="メモ 3 3" xfId="663"/>
    <cellStyle name="メモ 3 3 2" xfId="664"/>
    <cellStyle name="メモ 3 3 3" xfId="665"/>
    <cellStyle name="メモ 3 3 3 2" xfId="666"/>
    <cellStyle name="メモ 3 3 4" xfId="667"/>
    <cellStyle name="メモ 3 4" xfId="668"/>
    <cellStyle name="メモ 3 5" xfId="669"/>
    <cellStyle name="メモ 3 6" xfId="670"/>
    <cellStyle name="メモ 3 7" xfId="671"/>
    <cellStyle name="メモ 4" xfId="672"/>
    <cellStyle name="メモ 4 2" xfId="673"/>
    <cellStyle name="メモ 4 3" xfId="674"/>
    <cellStyle name="メモ 4 4" xfId="675"/>
    <cellStyle name="メモ 5" xfId="676"/>
    <cellStyle name="メモ 6" xfId="677"/>
    <cellStyle name="リンク セル 2" xfId="678"/>
    <cellStyle name="リンク セル 2 2" xfId="679"/>
    <cellStyle name="リンク セル 2 3" xfId="680"/>
    <cellStyle name="リンク セル 2 4" xfId="681"/>
    <cellStyle name="リンク セル 2 5" xfId="682"/>
    <cellStyle name="リンク セル 3" xfId="683"/>
    <cellStyle name="リンク セル 3 2" xfId="684"/>
    <cellStyle name="リンク セル 3 3" xfId="685"/>
    <cellStyle name="リンク セル 3 4" xfId="686"/>
    <cellStyle name="リンク セル 3 5" xfId="687"/>
    <cellStyle name="リンク セル 4" xfId="688"/>
    <cellStyle name="リンク セル 4 2" xfId="689"/>
    <cellStyle name="リンク セル 4 3" xfId="690"/>
    <cellStyle name="リンク セル 5" xfId="691"/>
    <cellStyle name="リンク セル 6" xfId="692"/>
    <cellStyle name="_x001d_・_x000c_ﾏ・_x000d_ﾂ・_x0001__x0016__x0011_F5_x0007__x0001__x0001_" xfId="693"/>
    <cellStyle name="悪い 2" xfId="694"/>
    <cellStyle name="悪い 2 2" xfId="695"/>
    <cellStyle name="悪い 2 3" xfId="696"/>
    <cellStyle name="悪い 2 4" xfId="697"/>
    <cellStyle name="悪い 2 5" xfId="698"/>
    <cellStyle name="悪い 3" xfId="699"/>
    <cellStyle name="悪い 3 2" xfId="700"/>
    <cellStyle name="悪い 3 3" xfId="701"/>
    <cellStyle name="悪い 3 4" xfId="702"/>
    <cellStyle name="悪い 4" xfId="703"/>
    <cellStyle name="悪い 4 2" xfId="704"/>
    <cellStyle name="悪い 4 3" xfId="705"/>
    <cellStyle name="悪い 4 4" xfId="706"/>
    <cellStyle name="悪い 4 5" xfId="707"/>
    <cellStyle name="悪い 5" xfId="708"/>
    <cellStyle name="悪い 6" xfId="709"/>
    <cellStyle name="悪い 7" xfId="710"/>
    <cellStyle name="改行(上)" xfId="711"/>
    <cellStyle name="改行(中)" xfId="712"/>
    <cellStyle name="計算 2" xfId="713"/>
    <cellStyle name="計算 2 2" xfId="714"/>
    <cellStyle name="計算 2 3" xfId="715"/>
    <cellStyle name="計算 2 4" xfId="716"/>
    <cellStyle name="計算 2 5" xfId="717"/>
    <cellStyle name="計算 3" xfId="718"/>
    <cellStyle name="計算 3 2" xfId="719"/>
    <cellStyle name="計算 3 3" xfId="720"/>
    <cellStyle name="計算 3 4" xfId="721"/>
    <cellStyle name="計算 3 5" xfId="722"/>
    <cellStyle name="計算 4" xfId="723"/>
    <cellStyle name="計算 4 2" xfId="724"/>
    <cellStyle name="計算 4 3" xfId="725"/>
    <cellStyle name="計算 5" xfId="726"/>
    <cellStyle name="計算 6" xfId="727"/>
    <cellStyle name="警告文 2" xfId="728"/>
    <cellStyle name="警告文 2 2" xfId="729"/>
    <cellStyle name="警告文 2 3" xfId="730"/>
    <cellStyle name="警告文 2 4" xfId="731"/>
    <cellStyle name="警告文 2 5" xfId="732"/>
    <cellStyle name="警告文 3" xfId="733"/>
    <cellStyle name="警告文 3 2" xfId="734"/>
    <cellStyle name="警告文 3 3" xfId="735"/>
    <cellStyle name="警告文 3 4" xfId="736"/>
    <cellStyle name="警告文 3 5" xfId="737"/>
    <cellStyle name="警告文 4" xfId="738"/>
    <cellStyle name="警告文 4 2" xfId="739"/>
    <cellStyle name="警告文 4 3" xfId="740"/>
    <cellStyle name="警告文 5" xfId="741"/>
    <cellStyle name="警告文 6" xfId="742"/>
    <cellStyle name="桁区切り 2" xfId="743"/>
    <cellStyle name="桁区切り 3" xfId="744"/>
    <cellStyle name="桁区切り 4" xfId="745"/>
    <cellStyle name="桁区切り 5" xfId="746"/>
    <cellStyle name="桁区切り 6" xfId="747"/>
    <cellStyle name="見出し 1 2" xfId="748"/>
    <cellStyle name="見出し 1 2 2" xfId="749"/>
    <cellStyle name="見出し 1 2 3" xfId="750"/>
    <cellStyle name="見出し 1 2 4" xfId="751"/>
    <cellStyle name="見出し 1 2 5" xfId="752"/>
    <cellStyle name="見出し 1 3" xfId="753"/>
    <cellStyle name="見出し 1 3 2" xfId="754"/>
    <cellStyle name="見出し 1 3 3" xfId="755"/>
    <cellStyle name="見出し 1 3 4" xfId="756"/>
    <cellStyle name="見出し 1 3 5" xfId="757"/>
    <cellStyle name="見出し 1 4" xfId="758"/>
    <cellStyle name="見出し 1 4 2" xfId="759"/>
    <cellStyle name="見出し 1 4 3" xfId="760"/>
    <cellStyle name="見出し 1 5" xfId="761"/>
    <cellStyle name="見出し 2 2" xfId="762"/>
    <cellStyle name="見出し 2 2 2" xfId="763"/>
    <cellStyle name="見出し 2 2 3" xfId="764"/>
    <cellStyle name="見出し 2 2 4" xfId="765"/>
    <cellStyle name="見出し 2 2 5" xfId="766"/>
    <cellStyle name="見出し 2 3" xfId="767"/>
    <cellStyle name="見出し 2 3 2" xfId="768"/>
    <cellStyle name="見出し 2 3 3" xfId="769"/>
    <cellStyle name="見出し 2 3 4" xfId="770"/>
    <cellStyle name="見出し 2 3 5" xfId="771"/>
    <cellStyle name="見出し 2 4" xfId="772"/>
    <cellStyle name="見出し 2 4 2" xfId="773"/>
    <cellStyle name="見出し 2 4 3" xfId="774"/>
    <cellStyle name="見出し 2 5" xfId="775"/>
    <cellStyle name="見出し 3 2" xfId="776"/>
    <cellStyle name="見出し 3 2 2" xfId="777"/>
    <cellStyle name="見出し 3 2 3" xfId="778"/>
    <cellStyle name="見出し 3 2 4" xfId="779"/>
    <cellStyle name="見出し 3 2 5" xfId="780"/>
    <cellStyle name="見出し 3 3" xfId="781"/>
    <cellStyle name="見出し 3 3 2" xfId="782"/>
    <cellStyle name="見出し 3 3 3" xfId="783"/>
    <cellStyle name="見出し 3 3 4" xfId="784"/>
    <cellStyle name="見出し 3 3 5" xfId="785"/>
    <cellStyle name="見出し 3 4" xfId="786"/>
    <cellStyle name="見出し 3 4 2" xfId="787"/>
    <cellStyle name="見出し 3 4 3" xfId="788"/>
    <cellStyle name="見出し 3 5" xfId="789"/>
    <cellStyle name="見出し 4 2" xfId="790"/>
    <cellStyle name="見出し 4 2 2" xfId="791"/>
    <cellStyle name="見出し 4 2 3" xfId="792"/>
    <cellStyle name="見出し 4 2 4" xfId="793"/>
    <cellStyle name="見出し 4 2 5" xfId="794"/>
    <cellStyle name="見出し 4 3" xfId="795"/>
    <cellStyle name="見出し 4 3 2" xfId="796"/>
    <cellStyle name="見出し 4 3 3" xfId="797"/>
    <cellStyle name="見出し 4 3 4" xfId="798"/>
    <cellStyle name="見出し 4 3 5" xfId="799"/>
    <cellStyle name="見出し 4 4" xfId="800"/>
    <cellStyle name="見出し 4 4 2" xfId="801"/>
    <cellStyle name="見出し 4 4 3" xfId="802"/>
    <cellStyle name="見出し 4 5" xfId="803"/>
    <cellStyle name="集計 2" xfId="804"/>
    <cellStyle name="集計 2 2" xfId="805"/>
    <cellStyle name="集計 2 3" xfId="806"/>
    <cellStyle name="集計 2 4" xfId="807"/>
    <cellStyle name="集計 2 5" xfId="808"/>
    <cellStyle name="集計 3" xfId="809"/>
    <cellStyle name="集計 3 2" xfId="810"/>
    <cellStyle name="集計 3 3" xfId="811"/>
    <cellStyle name="集計 3 4" xfId="812"/>
    <cellStyle name="集計 3 5" xfId="813"/>
    <cellStyle name="集計 4" xfId="814"/>
    <cellStyle name="集計 4 2" xfId="815"/>
    <cellStyle name="集計 4 3" xfId="816"/>
    <cellStyle name="集計 5" xfId="817"/>
    <cellStyle name="集計 6" xfId="818"/>
    <cellStyle name="出力 2" xfId="819"/>
    <cellStyle name="出力 2 2" xfId="820"/>
    <cellStyle name="出力 2 3" xfId="821"/>
    <cellStyle name="出力 2 4" xfId="822"/>
    <cellStyle name="出力 2 5" xfId="823"/>
    <cellStyle name="出力 3" xfId="824"/>
    <cellStyle name="出力 3 2" xfId="825"/>
    <cellStyle name="出力 3 3" xfId="826"/>
    <cellStyle name="出力 3 4" xfId="827"/>
    <cellStyle name="出力 3 5" xfId="828"/>
    <cellStyle name="出力 4" xfId="829"/>
    <cellStyle name="出力 4 2" xfId="830"/>
    <cellStyle name="出力 4 3" xfId="831"/>
    <cellStyle name="出力 5" xfId="832"/>
    <cellStyle name="出力 6" xfId="833"/>
    <cellStyle name="常规_NAMA3RO_2K" xfId="834"/>
    <cellStyle name="青" xfId="835"/>
    <cellStyle name="赤" xfId="836"/>
    <cellStyle name="説明文 2" xfId="837"/>
    <cellStyle name="説明文 2 2" xfId="838"/>
    <cellStyle name="説明文 2 3" xfId="839"/>
    <cellStyle name="説明文 2 4" xfId="840"/>
    <cellStyle name="説明文 2 5" xfId="841"/>
    <cellStyle name="説明文 3" xfId="842"/>
    <cellStyle name="説明文 3 2" xfId="843"/>
    <cellStyle name="説明文 3 3" xfId="844"/>
    <cellStyle name="説明文 3 4" xfId="845"/>
    <cellStyle name="説明文 3 5" xfId="846"/>
    <cellStyle name="説明文 4" xfId="847"/>
    <cellStyle name="説明文 4 2" xfId="848"/>
    <cellStyle name="説明文 4 3" xfId="849"/>
    <cellStyle name="説明文 5" xfId="850"/>
    <cellStyle name="説明文 6" xfId="851"/>
    <cellStyle name="台" xfId="852"/>
    <cellStyle name="脱浦 [0.00]_・票" xfId="853"/>
    <cellStyle name="脱浦_・票" xfId="854"/>
    <cellStyle name="通貨 [0.00" xfId="855"/>
    <cellStyle name="通貨 2" xfId="856"/>
    <cellStyle name="通貨 2 2" xfId="857"/>
    <cellStyle name="通貨 3" xfId="858"/>
    <cellStyle name="通貨 3 2" xfId="859"/>
    <cellStyle name="日付" xfId="860"/>
    <cellStyle name="日付Ａ" xfId="861"/>
    <cellStyle name="入力 2" xfId="862"/>
    <cellStyle name="入力 2 2" xfId="863"/>
    <cellStyle name="入力 2 3" xfId="864"/>
    <cellStyle name="入力 2 4" xfId="865"/>
    <cellStyle name="入力 2 5" xfId="866"/>
    <cellStyle name="入力 3" xfId="867"/>
    <cellStyle name="入力 3 2" xfId="868"/>
    <cellStyle name="入力 3 3" xfId="869"/>
    <cellStyle name="入力 3 4" xfId="870"/>
    <cellStyle name="入力 3 5" xfId="871"/>
    <cellStyle name="入力 4" xfId="872"/>
    <cellStyle name="入力 4 2" xfId="873"/>
    <cellStyle name="入力 4 3" xfId="874"/>
    <cellStyle name="入力 5" xfId="875"/>
    <cellStyle name="入力 6" xfId="876"/>
    <cellStyle name="標準" xfId="0" builtinId="0"/>
    <cellStyle name="標準 10" xfId="877"/>
    <cellStyle name="標準 10 2" xfId="878"/>
    <cellStyle name="標準 10 2 2" xfId="879"/>
    <cellStyle name="標準 10 2 3" xfId="880"/>
    <cellStyle name="標準 10 2 4" xfId="881"/>
    <cellStyle name="標準 10 2 5" xfId="882"/>
    <cellStyle name="標準 10 2 6" xfId="883"/>
    <cellStyle name="標準 10 3" xfId="884"/>
    <cellStyle name="標準 10 4" xfId="885"/>
    <cellStyle name="標準 10 5" xfId="886"/>
    <cellStyle name="標準 11" xfId="887"/>
    <cellStyle name="標準 11 2" xfId="888"/>
    <cellStyle name="標準 11 3" xfId="889"/>
    <cellStyle name="標準 11 4" xfId="890"/>
    <cellStyle name="標準 12" xfId="891"/>
    <cellStyle name="標準 12 2" xfId="892"/>
    <cellStyle name="標準 12 3" xfId="893"/>
    <cellStyle name="標準 12 4" xfId="894"/>
    <cellStyle name="標準 13" xfId="895"/>
    <cellStyle name="標準 13 2" xfId="896"/>
    <cellStyle name="標準 13 3" xfId="897"/>
    <cellStyle name="標準 13 4" xfId="898"/>
    <cellStyle name="標準 13 5" xfId="899"/>
    <cellStyle name="標準 14" xfId="900"/>
    <cellStyle name="標準 14 2" xfId="901"/>
    <cellStyle name="標準 14 3" xfId="902"/>
    <cellStyle name="標準 14 3 2" xfId="903"/>
    <cellStyle name="標準 14 3 3" xfId="904"/>
    <cellStyle name="標準 14 4" xfId="905"/>
    <cellStyle name="標準 15" xfId="906"/>
    <cellStyle name="標準 15 2" xfId="907"/>
    <cellStyle name="標準 15 3" xfId="908"/>
    <cellStyle name="標準 16" xfId="909"/>
    <cellStyle name="標準 16 2" xfId="910"/>
    <cellStyle name="標準 17" xfId="911"/>
    <cellStyle name="標準 18" xfId="912"/>
    <cellStyle name="標準 18 2" xfId="913"/>
    <cellStyle name="標準 18 2 2" xfId="914"/>
    <cellStyle name="標準 18 2 3" xfId="915"/>
    <cellStyle name="標準 18 2 4" xfId="916"/>
    <cellStyle name="標準 18 2 5" xfId="917"/>
    <cellStyle name="標準 18 3" xfId="918"/>
    <cellStyle name="標準 18 4" xfId="919"/>
    <cellStyle name="標準 18 5" xfId="920"/>
    <cellStyle name="標準 18 6" xfId="921"/>
    <cellStyle name="標準 18 7" xfId="922"/>
    <cellStyle name="標準 18 7 2" xfId="923"/>
    <cellStyle name="標準 18 7 2 2" xfId="924"/>
    <cellStyle name="標準 18 7 3" xfId="925"/>
    <cellStyle name="標準 19" xfId="926"/>
    <cellStyle name="標準 19 2" xfId="927"/>
    <cellStyle name="標準 19 3" xfId="928"/>
    <cellStyle name="標準 19 4" xfId="929"/>
    <cellStyle name="標準 2" xfId="930"/>
    <cellStyle name="標準 2 2" xfId="931"/>
    <cellStyle name="標準 2 2 2" xfId="932"/>
    <cellStyle name="標準 2 2 2 2" xfId="933"/>
    <cellStyle name="標準 2 2 2 3" xfId="934"/>
    <cellStyle name="標準 2 2 3" xfId="935"/>
    <cellStyle name="標準 2 2 3 2" xfId="936"/>
    <cellStyle name="標準 2 2 3 3" xfId="937"/>
    <cellStyle name="標準 2 2 4" xfId="938"/>
    <cellStyle name="標準 2 2 5" xfId="939"/>
    <cellStyle name="標準 2 2 6" xfId="940"/>
    <cellStyle name="標準 2 3" xfId="941"/>
    <cellStyle name="標準 2 3 2" xfId="942"/>
    <cellStyle name="標準 2 3 2 2" xfId="943"/>
    <cellStyle name="標準 2 3 2 3" xfId="944"/>
    <cellStyle name="標準 2 3 2 4" xfId="945"/>
    <cellStyle name="標準 2 3 3" xfId="946"/>
    <cellStyle name="標準 2 3 4" xfId="947"/>
    <cellStyle name="標準 2 4" xfId="948"/>
    <cellStyle name="標準 2 4 2" xfId="949"/>
    <cellStyle name="標準 2 4 3" xfId="950"/>
    <cellStyle name="標準 2 4 3 2" xfId="951"/>
    <cellStyle name="標準 2 4 3 2 2" xfId="952"/>
    <cellStyle name="標準 2 4 3 3" xfId="953"/>
    <cellStyle name="標準 2 4 3 3 2" xfId="954"/>
    <cellStyle name="標準 2 4 3 4" xfId="955"/>
    <cellStyle name="標準 2 4 3 5" xfId="956"/>
    <cellStyle name="標準 2 4 4" xfId="957"/>
    <cellStyle name="標準 2 4 5" xfId="958"/>
    <cellStyle name="標準 2 4 6" xfId="959"/>
    <cellStyle name="標準 2 5" xfId="960"/>
    <cellStyle name="標準 2_【高圧API】画面項目確認一覧_20150817" xfId="961"/>
    <cellStyle name="標準 20" xfId="962"/>
    <cellStyle name="標準 20 2" xfId="963"/>
    <cellStyle name="標準 20 2 2" xfId="964"/>
    <cellStyle name="標準 20 3" xfId="965"/>
    <cellStyle name="標準 21" xfId="966"/>
    <cellStyle name="標準 21 2" xfId="967"/>
    <cellStyle name="標準 21 3" xfId="968"/>
    <cellStyle name="標準 21 4" xfId="969"/>
    <cellStyle name="標準 22" xfId="970"/>
    <cellStyle name="標準 23" xfId="971"/>
    <cellStyle name="標準 24" xfId="972"/>
    <cellStyle name="標準 25" xfId="973"/>
    <cellStyle name="標準 25 2" xfId="974"/>
    <cellStyle name="標準 26" xfId="975"/>
    <cellStyle name="標準 27" xfId="976"/>
    <cellStyle name="標準 27 2" xfId="977"/>
    <cellStyle name="標準 28" xfId="978"/>
    <cellStyle name="標準 28 2" xfId="979"/>
    <cellStyle name="標準 29" xfId="980"/>
    <cellStyle name="標準 3" xfId="981"/>
    <cellStyle name="標準 3 2" xfId="982"/>
    <cellStyle name="標準 3 2 2" xfId="983"/>
    <cellStyle name="標準 3 2 2 2" xfId="984"/>
    <cellStyle name="標準 3 2 2 3" xfId="985"/>
    <cellStyle name="標準 3 2 3" xfId="986"/>
    <cellStyle name="標準 3 2 3 2" xfId="987"/>
    <cellStyle name="標準 3 2 3 3" xfId="988"/>
    <cellStyle name="標準 3 2 4" xfId="989"/>
    <cellStyle name="標準 3 2 5" xfId="990"/>
    <cellStyle name="標準 3 3" xfId="991"/>
    <cellStyle name="標準 3 4" xfId="992"/>
    <cellStyle name="標準 3 5" xfId="993"/>
    <cellStyle name="標準 3 6" xfId="994"/>
    <cellStyle name="標準 30" xfId="995"/>
    <cellStyle name="標準 4" xfId="996"/>
    <cellStyle name="標準 4 2" xfId="997"/>
    <cellStyle name="標準 4 3" xfId="998"/>
    <cellStyle name="標準 4 4" xfId="999"/>
    <cellStyle name="標準 4 5" xfId="1000"/>
    <cellStyle name="標準 5" xfId="1001"/>
    <cellStyle name="標準 5 2" xfId="1002"/>
    <cellStyle name="標準 5 2 2" xfId="1003"/>
    <cellStyle name="標準 5 3" xfId="1004"/>
    <cellStyle name="標準 5 4" xfId="1005"/>
    <cellStyle name="標準 5 5" xfId="1006"/>
    <cellStyle name="標準 5 6" xfId="1007"/>
    <cellStyle name="標準 6" xfId="1008"/>
    <cellStyle name="標準 6 2" xfId="1009"/>
    <cellStyle name="標準 6 2 2" xfId="1010"/>
    <cellStyle name="標準 6 2 3" xfId="1011"/>
    <cellStyle name="標準 6 2 4" xfId="1012"/>
    <cellStyle name="標準 6 3" xfId="1013"/>
    <cellStyle name="標準 6 3 2" xfId="1014"/>
    <cellStyle name="標準 6 3 3" xfId="1015"/>
    <cellStyle name="標準 6 3 4" xfId="1016"/>
    <cellStyle name="標準 6 3 4 2" xfId="1017"/>
    <cellStyle name="標準 6 3 4 3" xfId="1018"/>
    <cellStyle name="標準 6 3 5" xfId="1019"/>
    <cellStyle name="標準 6 4" xfId="1020"/>
    <cellStyle name="標準 6 4 2" xfId="1021"/>
    <cellStyle name="標準 6 4 3" xfId="1022"/>
    <cellStyle name="標準 6 4 4" xfId="1023"/>
    <cellStyle name="標準 6 4 5" xfId="1024"/>
    <cellStyle name="標準 6 5" xfId="1025"/>
    <cellStyle name="標準 6 5 2" xfId="1026"/>
    <cellStyle name="標準 6 5 3" xfId="1027"/>
    <cellStyle name="標準 6 6" xfId="1028"/>
    <cellStyle name="標準 6 6 2" xfId="1029"/>
    <cellStyle name="標準 6 6 3" xfId="1030"/>
    <cellStyle name="標準 6 7" xfId="1031"/>
    <cellStyle name="標準 7" xfId="1032"/>
    <cellStyle name="標準 7 2" xfId="1033"/>
    <cellStyle name="標準 7 3" xfId="1034"/>
    <cellStyle name="標準 7 4" xfId="1035"/>
    <cellStyle name="標準 7 5" xfId="1036"/>
    <cellStyle name="標準 8" xfId="1037"/>
    <cellStyle name="標準 8 2" xfId="1038"/>
    <cellStyle name="標準 8 3" xfId="1039"/>
    <cellStyle name="標準 8 4" xfId="1040"/>
    <cellStyle name="標準 9" xfId="1041"/>
    <cellStyle name="標準 9 2" xfId="1042"/>
    <cellStyle name="標準 9 2 2" xfId="1043"/>
    <cellStyle name="標準 9 2 3" xfId="1044"/>
    <cellStyle name="標準 9 2 4" xfId="1045"/>
    <cellStyle name="標準 9 3" xfId="1046"/>
    <cellStyle name="標準 9 4" xfId="1047"/>
    <cellStyle name="標準 9 5" xfId="1048"/>
    <cellStyle name="標準 9 6" xfId="1049"/>
    <cellStyle name="標準 9 7" xfId="1050"/>
    <cellStyle name="標準_131002_供給側事前検討申込書案r" xfId="1051"/>
    <cellStyle name="標準２" xfId="1052"/>
    <cellStyle name="未定義" xfId="1053"/>
    <cellStyle name="未定義 2" xfId="1054"/>
    <cellStyle name="未定義 3" xfId="1055"/>
    <cellStyle name="網かけ-" xfId="1056"/>
    <cellStyle name="網かけ+" xfId="1057"/>
    <cellStyle name="良い 2" xfId="1058"/>
    <cellStyle name="良い 2 2" xfId="1059"/>
    <cellStyle name="良い 2 3" xfId="1060"/>
    <cellStyle name="良い 2 4" xfId="1061"/>
    <cellStyle name="良い 2 5" xfId="1062"/>
    <cellStyle name="良い 3" xfId="1063"/>
    <cellStyle name="良い 3 2" xfId="1064"/>
    <cellStyle name="良い 3 3" xfId="1065"/>
    <cellStyle name="良い 3 4" xfId="1066"/>
    <cellStyle name="良い 3 5" xfId="1067"/>
    <cellStyle name="良い 4" xfId="1068"/>
    <cellStyle name="良い 4 2" xfId="1069"/>
    <cellStyle name="良い 4 3" xfId="1070"/>
    <cellStyle name="良い 5" xfId="1071"/>
    <cellStyle name="良い 6" xfId="1072"/>
    <cellStyle name="良い 7" xfId="1073"/>
    <cellStyle name="㼿㼿㼿" xfId="1074"/>
    <cellStyle name="㼿㼿㼿㼿㼿㼿㼿?" xfId="1075"/>
    <cellStyle name="㼿㼿㼿㼿㼿㼿㼿㼿㼿?" xfId="10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9531" cy="201850"/>
    <xdr:sp macro="" textlink="">
      <xdr:nvSpPr>
        <xdr:cNvPr id="2" name="Text Box 2"/>
        <xdr:cNvSpPr txBox="1">
          <a:spLocks noChangeArrowheads="1"/>
        </xdr:cNvSpPr>
      </xdr:nvSpPr>
      <xdr:spPr bwMode="auto">
        <a:xfrm>
          <a:off x="6791325" y="276225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0</xdr:colOff>
      <xdr:row>38</xdr:row>
      <xdr:rowOff>0</xdr:rowOff>
    </xdr:from>
    <xdr:to>
      <xdr:col>21</xdr:col>
      <xdr:colOff>0</xdr:colOff>
      <xdr:row>38</xdr:row>
      <xdr:rowOff>0</xdr:rowOff>
    </xdr:to>
    <xdr:sp macro="" textlink="">
      <xdr:nvSpPr>
        <xdr:cNvPr id="62483" name="Line 13"/>
        <xdr:cNvSpPr>
          <a:spLocks noChangeShapeType="1"/>
        </xdr:cNvSpPr>
      </xdr:nvSpPr>
      <xdr:spPr bwMode="auto">
        <a:xfrm>
          <a:off x="27060525" y="10277475"/>
          <a:ext cx="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9531" cy="201850"/>
    <xdr:sp macro="" textlink="">
      <xdr:nvSpPr>
        <xdr:cNvPr id="2" name="Text Box 1"/>
        <xdr:cNvSpPr txBox="1">
          <a:spLocks noChangeArrowheads="1"/>
        </xdr:cNvSpPr>
      </xdr:nvSpPr>
      <xdr:spPr bwMode="auto">
        <a:xfrm>
          <a:off x="6801971" y="2962835"/>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2</xdr:col>
      <xdr:colOff>466725</xdr:colOff>
      <xdr:row>1</xdr:row>
      <xdr:rowOff>85725</xdr:rowOff>
    </xdr:from>
    <xdr:to>
      <xdr:col>4</xdr:col>
      <xdr:colOff>257175</xdr:colOff>
      <xdr:row>4</xdr:row>
      <xdr:rowOff>0</xdr:rowOff>
    </xdr:to>
    <xdr:grpSp>
      <xdr:nvGrpSpPr>
        <xdr:cNvPr id="51873" name="Group 3"/>
        <xdr:cNvGrpSpPr>
          <a:grpSpLocks/>
        </xdr:cNvGrpSpPr>
      </xdr:nvGrpSpPr>
      <xdr:grpSpPr bwMode="auto">
        <a:xfrm>
          <a:off x="1485900" y="133350"/>
          <a:ext cx="1600200" cy="514350"/>
          <a:chOff x="198" y="23"/>
          <a:chExt cx="155" cy="48"/>
        </a:xfrm>
      </xdr:grpSpPr>
      <xdr:sp macro="" textlink="">
        <xdr:nvSpPr>
          <xdr:cNvPr id="4" name="Text Box 4"/>
          <xdr:cNvSpPr txBox="1">
            <a:spLocks noChangeArrowheads="1"/>
          </xdr:cNvSpPr>
        </xdr:nvSpPr>
        <xdr:spPr bwMode="auto">
          <a:xfrm>
            <a:off x="254" y="23"/>
            <a:ext cx="99" cy="42"/>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sp macro="" textlink="">
        <xdr:nvSpPr>
          <xdr:cNvPr id="51887" name="Line 5"/>
          <xdr:cNvSpPr>
            <a:spLocks noChangeShapeType="1"/>
          </xdr:cNvSpPr>
        </xdr:nvSpPr>
        <xdr:spPr bwMode="auto">
          <a:xfrm flipH="1">
            <a:off x="198" y="44"/>
            <a:ext cx="56" cy="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352425</xdr:colOff>
      <xdr:row>24</xdr:row>
      <xdr:rowOff>247650</xdr:rowOff>
    </xdr:from>
    <xdr:to>
      <xdr:col>4</xdr:col>
      <xdr:colOff>485775</xdr:colOff>
      <xdr:row>25</xdr:row>
      <xdr:rowOff>266700</xdr:rowOff>
    </xdr:to>
    <xdr:sp macro="" textlink="">
      <xdr:nvSpPr>
        <xdr:cNvPr id="6" name="Text Box 6"/>
        <xdr:cNvSpPr txBox="1">
          <a:spLocks noChangeArrowheads="1"/>
        </xdr:cNvSpPr>
      </xdr:nvSpPr>
      <xdr:spPr bwMode="auto">
        <a:xfrm>
          <a:off x="2266950" y="6076950"/>
          <a:ext cx="1047750" cy="4000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macro="" textlink="">
      <xdr:nvSpPr>
        <xdr:cNvPr id="51875" name="Line 7"/>
        <xdr:cNvSpPr>
          <a:spLocks noChangeShapeType="1"/>
        </xdr:cNvSpPr>
      </xdr:nvSpPr>
      <xdr:spPr bwMode="auto">
        <a:xfrm flipV="1">
          <a:off x="3343275" y="6105525"/>
          <a:ext cx="638175" cy="180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504825</xdr:colOff>
      <xdr:row>25</xdr:row>
      <xdr:rowOff>85725</xdr:rowOff>
    </xdr:from>
    <xdr:to>
      <xdr:col>5</xdr:col>
      <xdr:colOff>200025</xdr:colOff>
      <xdr:row>25</xdr:row>
      <xdr:rowOff>257175</xdr:rowOff>
    </xdr:to>
    <xdr:sp macro="" textlink="">
      <xdr:nvSpPr>
        <xdr:cNvPr id="51876" name="Line 8"/>
        <xdr:cNvSpPr>
          <a:spLocks noChangeShapeType="1"/>
        </xdr:cNvSpPr>
      </xdr:nvSpPr>
      <xdr:spPr bwMode="auto">
        <a:xfrm>
          <a:off x="3333750" y="6296025"/>
          <a:ext cx="5905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25</xdr:row>
      <xdr:rowOff>85725</xdr:rowOff>
    </xdr:from>
    <xdr:to>
      <xdr:col>5</xdr:col>
      <xdr:colOff>161925</xdr:colOff>
      <xdr:row>26</xdr:row>
      <xdr:rowOff>200025</xdr:rowOff>
    </xdr:to>
    <xdr:sp macro="" textlink="">
      <xdr:nvSpPr>
        <xdr:cNvPr id="51877" name="Line 9"/>
        <xdr:cNvSpPr>
          <a:spLocks noChangeShapeType="1"/>
        </xdr:cNvSpPr>
      </xdr:nvSpPr>
      <xdr:spPr bwMode="auto">
        <a:xfrm>
          <a:off x="3314700" y="6296025"/>
          <a:ext cx="571500" cy="561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790575</xdr:colOff>
      <xdr:row>30</xdr:row>
      <xdr:rowOff>190500</xdr:rowOff>
    </xdr:from>
    <xdr:to>
      <xdr:col>4</xdr:col>
      <xdr:colOff>76200</xdr:colOff>
      <xdr:row>32</xdr:row>
      <xdr:rowOff>19050</xdr:rowOff>
    </xdr:to>
    <xdr:sp macro="" textlink="">
      <xdr:nvSpPr>
        <xdr:cNvPr id="10" name="Text Box 10"/>
        <xdr:cNvSpPr txBox="1">
          <a:spLocks noChangeArrowheads="1"/>
        </xdr:cNvSpPr>
      </xdr:nvSpPr>
      <xdr:spPr bwMode="auto">
        <a:xfrm>
          <a:off x="1809750" y="8124825"/>
          <a:ext cx="1095375" cy="5905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macro="" textlink="">
      <xdr:nvSpPr>
        <xdr:cNvPr id="51879" name="Line 11"/>
        <xdr:cNvSpPr>
          <a:spLocks noChangeShapeType="1"/>
        </xdr:cNvSpPr>
      </xdr:nvSpPr>
      <xdr:spPr bwMode="auto">
        <a:xfrm flipV="1">
          <a:off x="2933700" y="8153400"/>
          <a:ext cx="561975" cy="180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95250</xdr:colOff>
      <xdr:row>31</xdr:row>
      <xdr:rowOff>19050</xdr:rowOff>
    </xdr:from>
    <xdr:to>
      <xdr:col>4</xdr:col>
      <xdr:colOff>685800</xdr:colOff>
      <xdr:row>31</xdr:row>
      <xdr:rowOff>190500</xdr:rowOff>
    </xdr:to>
    <xdr:sp macro="" textlink="">
      <xdr:nvSpPr>
        <xdr:cNvPr id="51880" name="Line 12"/>
        <xdr:cNvSpPr>
          <a:spLocks noChangeShapeType="1"/>
        </xdr:cNvSpPr>
      </xdr:nvSpPr>
      <xdr:spPr bwMode="auto">
        <a:xfrm>
          <a:off x="2924175" y="8334375"/>
          <a:ext cx="5905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76200</xdr:colOff>
      <xdr:row>31</xdr:row>
      <xdr:rowOff>28575</xdr:rowOff>
    </xdr:from>
    <xdr:to>
      <xdr:col>4</xdr:col>
      <xdr:colOff>647700</xdr:colOff>
      <xdr:row>32</xdr:row>
      <xdr:rowOff>209550</xdr:rowOff>
    </xdr:to>
    <xdr:sp macro="" textlink="">
      <xdr:nvSpPr>
        <xdr:cNvPr id="51881" name="Line 13"/>
        <xdr:cNvSpPr>
          <a:spLocks noChangeShapeType="1"/>
        </xdr:cNvSpPr>
      </xdr:nvSpPr>
      <xdr:spPr bwMode="auto">
        <a:xfrm>
          <a:off x="2905125" y="8343900"/>
          <a:ext cx="571500" cy="561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95250</xdr:colOff>
      <xdr:row>31</xdr:row>
      <xdr:rowOff>47625</xdr:rowOff>
    </xdr:from>
    <xdr:to>
      <xdr:col>4</xdr:col>
      <xdr:colOff>638175</xdr:colOff>
      <xdr:row>33</xdr:row>
      <xdr:rowOff>171450</xdr:rowOff>
    </xdr:to>
    <xdr:sp macro="" textlink="">
      <xdr:nvSpPr>
        <xdr:cNvPr id="51882" name="Line 14"/>
        <xdr:cNvSpPr>
          <a:spLocks noChangeShapeType="1"/>
        </xdr:cNvSpPr>
      </xdr:nvSpPr>
      <xdr:spPr bwMode="auto">
        <a:xfrm>
          <a:off x="2924175" y="8362950"/>
          <a:ext cx="542925" cy="885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85725</xdr:colOff>
      <xdr:row>31</xdr:row>
      <xdr:rowOff>28575</xdr:rowOff>
    </xdr:from>
    <xdr:to>
      <xdr:col>4</xdr:col>
      <xdr:colOff>638175</xdr:colOff>
      <xdr:row>34</xdr:row>
      <xdr:rowOff>171450</xdr:rowOff>
    </xdr:to>
    <xdr:sp macro="" textlink="">
      <xdr:nvSpPr>
        <xdr:cNvPr id="51883" name="Line 15"/>
        <xdr:cNvSpPr>
          <a:spLocks noChangeShapeType="1"/>
        </xdr:cNvSpPr>
      </xdr:nvSpPr>
      <xdr:spPr bwMode="auto">
        <a:xfrm>
          <a:off x="2914650" y="8343900"/>
          <a:ext cx="552450" cy="12858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790575</xdr:colOff>
      <xdr:row>31</xdr:row>
      <xdr:rowOff>219075</xdr:rowOff>
    </xdr:from>
    <xdr:to>
      <xdr:col>8</xdr:col>
      <xdr:colOff>57150</xdr:colOff>
      <xdr:row>33</xdr:row>
      <xdr:rowOff>209550</xdr:rowOff>
    </xdr:to>
    <xdr:sp macro="" textlink="">
      <xdr:nvSpPr>
        <xdr:cNvPr id="16" name="Text Box 16"/>
        <xdr:cNvSpPr txBox="1">
          <a:spLocks noChangeArrowheads="1"/>
        </xdr:cNvSpPr>
      </xdr:nvSpPr>
      <xdr:spPr bwMode="auto">
        <a:xfrm>
          <a:off x="4514850" y="8534400"/>
          <a:ext cx="1952625" cy="75247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macro="" textlink="">
      <xdr:nvSpPr>
        <xdr:cNvPr id="51885" name="Line 17"/>
        <xdr:cNvSpPr>
          <a:spLocks noChangeShapeType="1"/>
        </xdr:cNvSpPr>
      </xdr:nvSpPr>
      <xdr:spPr bwMode="auto">
        <a:xfrm flipH="1">
          <a:off x="4686300" y="9277350"/>
          <a:ext cx="609600" cy="7429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95250</xdr:colOff>
      <xdr:row>4</xdr:row>
      <xdr:rowOff>123825</xdr:rowOff>
    </xdr:from>
    <xdr:to>
      <xdr:col>37</xdr:col>
      <xdr:colOff>19050</xdr:colOff>
      <xdr:row>4</xdr:row>
      <xdr:rowOff>200025</xdr:rowOff>
    </xdr:to>
    <xdr:sp macro="" textlink="">
      <xdr:nvSpPr>
        <xdr:cNvPr id="58685" name="Line 2"/>
        <xdr:cNvSpPr>
          <a:spLocks noChangeShapeType="1"/>
        </xdr:cNvSpPr>
      </xdr:nvSpPr>
      <xdr:spPr bwMode="auto">
        <a:xfrm flipH="1">
          <a:off x="5200650" y="876300"/>
          <a:ext cx="838200" cy="762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19050</xdr:colOff>
      <xdr:row>0</xdr:row>
      <xdr:rowOff>85725</xdr:rowOff>
    </xdr:from>
    <xdr:to>
      <xdr:col>47</xdr:col>
      <xdr:colOff>85725</xdr:colOff>
      <xdr:row>6</xdr:row>
      <xdr:rowOff>190500</xdr:rowOff>
    </xdr:to>
    <xdr:sp macro="" textlink="">
      <xdr:nvSpPr>
        <xdr:cNvPr id="3" name="Text Box 3"/>
        <xdr:cNvSpPr txBox="1">
          <a:spLocks noChangeArrowheads="1"/>
        </xdr:cNvSpPr>
      </xdr:nvSpPr>
      <xdr:spPr bwMode="auto">
        <a:xfrm>
          <a:off x="6038850" y="85725"/>
          <a:ext cx="1590675" cy="13811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HG丸ｺﾞｼｯｸM-PRO"/>
              <a:ea typeface="HG丸ｺﾞｼｯｸM-PRO"/>
            </a:rPr>
            <a:t>現在、東京電力と契約している場合は、「電気ご使用量のお知らせ」に記載のお客さま番号をハイフン抜きでご記載下さい、</a:t>
          </a:r>
        </a:p>
        <a:p>
          <a:pPr algn="l" rtl="0">
            <a:lnSpc>
              <a:spcPts val="1000"/>
            </a:lnSpc>
            <a:defRPr sz="1000"/>
          </a:pPr>
          <a:r>
            <a:rPr lang="ja-JP" altLang="en-US" sz="900" b="0" i="0" u="none" strike="noStrike" baseline="0">
              <a:solidFill>
                <a:srgbClr val="FF0000"/>
              </a:solidFill>
              <a:latin typeface="HG丸ｺﾞｼｯｸM-PRO"/>
              <a:ea typeface="HG丸ｺﾞｼｯｸM-PRO"/>
            </a:rPr>
            <a:t>例：001（23）11111-22222-8-01</a:t>
          </a:r>
        </a:p>
        <a:p>
          <a:pPr algn="l" rtl="0">
            <a:lnSpc>
              <a:spcPts val="1000"/>
            </a:lnSpc>
            <a:defRPr sz="1000"/>
          </a:pPr>
          <a:r>
            <a:rPr lang="ja-JP" altLang="en-US" sz="900" b="0" i="0" u="none" strike="noStrike" baseline="0">
              <a:solidFill>
                <a:srgbClr val="FF0000"/>
              </a:solidFill>
              <a:latin typeface="HG丸ｺﾞｼｯｸM-PRO"/>
              <a:ea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macro="" textlink="">
      <xdr:nvSpPr>
        <xdr:cNvPr id="4" name="Text Box 5"/>
        <xdr:cNvSpPr txBox="1">
          <a:spLocks noChangeArrowheads="1"/>
        </xdr:cNvSpPr>
      </xdr:nvSpPr>
      <xdr:spPr bwMode="auto">
        <a:xfrm>
          <a:off x="6391275" y="2238375"/>
          <a:ext cx="1085850" cy="40005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macro="" textlink="">
      <xdr:nvSpPr>
        <xdr:cNvPr id="58688" name="Line 6"/>
        <xdr:cNvSpPr>
          <a:spLocks noChangeShapeType="1"/>
        </xdr:cNvSpPr>
      </xdr:nvSpPr>
      <xdr:spPr bwMode="auto">
        <a:xfrm flipH="1" flipV="1">
          <a:off x="5962650" y="2247900"/>
          <a:ext cx="428625" cy="200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85725</xdr:colOff>
      <xdr:row>17</xdr:row>
      <xdr:rowOff>190500</xdr:rowOff>
    </xdr:from>
    <xdr:to>
      <xdr:col>19</xdr:col>
      <xdr:colOff>85725</xdr:colOff>
      <xdr:row>18</xdr:row>
      <xdr:rowOff>19050</xdr:rowOff>
    </xdr:to>
    <xdr:sp macro="" textlink="">
      <xdr:nvSpPr>
        <xdr:cNvPr id="58689" name="Line 8"/>
        <xdr:cNvSpPr>
          <a:spLocks noChangeShapeType="1"/>
        </xdr:cNvSpPr>
      </xdr:nvSpPr>
      <xdr:spPr bwMode="auto">
        <a:xfrm flipV="1">
          <a:off x="2600325" y="4248150"/>
          <a:ext cx="762000" cy="1428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85725</xdr:colOff>
      <xdr:row>18</xdr:row>
      <xdr:rowOff>57150</xdr:rowOff>
    </xdr:from>
    <xdr:to>
      <xdr:col>19</xdr:col>
      <xdr:colOff>95250</xdr:colOff>
      <xdr:row>18</xdr:row>
      <xdr:rowOff>123825</xdr:rowOff>
    </xdr:to>
    <xdr:sp macro="" textlink="">
      <xdr:nvSpPr>
        <xdr:cNvPr id="58690" name="Line 9"/>
        <xdr:cNvSpPr>
          <a:spLocks noChangeShapeType="1"/>
        </xdr:cNvSpPr>
      </xdr:nvSpPr>
      <xdr:spPr bwMode="auto">
        <a:xfrm>
          <a:off x="2600325" y="4429125"/>
          <a:ext cx="771525"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xdr:colOff>
      <xdr:row>17</xdr:row>
      <xdr:rowOff>38100</xdr:rowOff>
    </xdr:from>
    <xdr:to>
      <xdr:col>14</xdr:col>
      <xdr:colOff>66675</xdr:colOff>
      <xdr:row>19</xdr:row>
      <xdr:rowOff>85725</xdr:rowOff>
    </xdr:to>
    <xdr:sp macro="" textlink="">
      <xdr:nvSpPr>
        <xdr:cNvPr id="8" name="Text Box 7"/>
        <xdr:cNvSpPr txBox="1">
          <a:spLocks noChangeArrowheads="1"/>
        </xdr:cNvSpPr>
      </xdr:nvSpPr>
      <xdr:spPr bwMode="auto">
        <a:xfrm>
          <a:off x="1847850" y="4095750"/>
          <a:ext cx="733425" cy="67627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HG丸ｺﾞｼｯｸM-PRO"/>
              <a:ea typeface="HG丸ｺﾞｼｯｸM-PRO"/>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macro="" textlink="">
      <xdr:nvSpPr>
        <xdr:cNvPr id="9" name="Text Box 10"/>
        <xdr:cNvSpPr txBox="1">
          <a:spLocks noChangeArrowheads="1"/>
        </xdr:cNvSpPr>
      </xdr:nvSpPr>
      <xdr:spPr bwMode="auto">
        <a:xfrm>
          <a:off x="5619750" y="7858125"/>
          <a:ext cx="2038350" cy="65722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800"/>
            </a:lnSpc>
            <a:defRPr sz="1000"/>
          </a:pPr>
          <a:r>
            <a:rPr lang="ja-JP" altLang="en-US" sz="900" b="0" i="0" u="none" strike="noStrike" baseline="0">
              <a:solidFill>
                <a:srgbClr val="FF0000"/>
              </a:solidFill>
              <a:latin typeface="HG丸ｺﾞｼｯｸM-PRO"/>
              <a:ea typeface="HG丸ｺﾞｼｯｸM-PRO"/>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macro="" textlink="">
      <xdr:nvSpPr>
        <xdr:cNvPr id="58693" name="Line 11"/>
        <xdr:cNvSpPr>
          <a:spLocks noChangeShapeType="1"/>
        </xdr:cNvSpPr>
      </xdr:nvSpPr>
      <xdr:spPr bwMode="auto">
        <a:xfrm flipH="1">
          <a:off x="5324475" y="8315325"/>
          <a:ext cx="323850" cy="285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85725</xdr:colOff>
      <xdr:row>36</xdr:row>
      <xdr:rowOff>152400</xdr:rowOff>
    </xdr:from>
    <xdr:to>
      <xdr:col>46</xdr:col>
      <xdr:colOff>104775</xdr:colOff>
      <xdr:row>39</xdr:row>
      <xdr:rowOff>152400</xdr:rowOff>
    </xdr:to>
    <xdr:sp macro="" textlink="">
      <xdr:nvSpPr>
        <xdr:cNvPr id="11" name="Text Box 12"/>
        <xdr:cNvSpPr txBox="1">
          <a:spLocks noChangeArrowheads="1"/>
        </xdr:cNvSpPr>
      </xdr:nvSpPr>
      <xdr:spPr bwMode="auto">
        <a:xfrm>
          <a:off x="4124325" y="9829800"/>
          <a:ext cx="3371850" cy="68580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180975</xdr:rowOff>
    </xdr:to>
    <xdr:sp macro="" textlink="">
      <xdr:nvSpPr>
        <xdr:cNvPr id="58695" name="Line 13"/>
        <xdr:cNvSpPr>
          <a:spLocks noChangeShapeType="1"/>
        </xdr:cNvSpPr>
      </xdr:nvSpPr>
      <xdr:spPr bwMode="auto">
        <a:xfrm flipH="1" flipV="1">
          <a:off x="3790950" y="9705975"/>
          <a:ext cx="352425" cy="381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CC99"/>
        </a:solidFill>
        <a:ln>
          <a:solidFill>
            <a:srgbClr val="FF0000"/>
          </a:solidFill>
          <a:prstDash val="dash"/>
          <a:headEnd type="none" w="med" len="med"/>
          <a:tailEnd type="none" w="med" len="med"/>
        </a:ln>
      </a:spPr>
      <a:bodyPr vert="horz" wrap="square" lIns="91440" tIns="45720" rIns="91440" bIns="45720" numCol="1" rtlCol="0" anchor="ctr" anchorCtr="0" compatLnSpc="1">
        <a:prstTxWarp prst="textNoShape">
          <a:avLst/>
        </a:prstTxWarp>
      </a:bodyPr>
      <a:lstStyle>
        <a:defPPr algn="ctr" eaLnBrk="1" hangingPunct="1">
          <a:defRPr kumimoji="1" sz="1200" b="1" i="0" u="none" strike="noStrike" cap="none" normalizeH="0" baseline="0">
            <a:ln>
              <a:noFill/>
            </a:ln>
            <a:solidFill>
              <a:schemeClr val="tx1"/>
            </a:solidFill>
            <a:latin typeface="Century Gothic" pitchFamily="34" charset="0"/>
            <a:ea typeface="ＭＳ Ｐゴシック" pitchFamily="50" charset="-128"/>
          </a:defRPr>
        </a:defPPr>
      </a:lstStyle>
      <a:style>
        <a:lnRef idx="1">
          <a:schemeClr val="accent6"/>
        </a:lnRef>
        <a:fillRef idx="2">
          <a:schemeClr val="accent6"/>
        </a:fillRef>
        <a:effectRef idx="1">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37"/>
  <sheetViews>
    <sheetView tabSelected="1" view="pageBreakPreview" zoomScaleNormal="85" zoomScaleSheetLayoutView="100" workbookViewId="0">
      <selection activeCell="D19" sqref="D19"/>
    </sheetView>
  </sheetViews>
  <sheetFormatPr defaultRowHeight="13.5"/>
  <cols>
    <col min="1" max="1" width="1.625" style="27" customWidth="1"/>
    <col min="2" max="3" width="11.75" style="27" customWidth="1"/>
    <col min="4" max="4" width="12" style="27" customWidth="1"/>
    <col min="5" max="8" width="11.75" style="27" customWidth="1"/>
    <col min="9" max="9" width="12" style="27" customWidth="1"/>
    <col min="10" max="10" width="1" style="27" customWidth="1"/>
    <col min="11" max="16384" width="9" style="27"/>
  </cols>
  <sheetData>
    <row r="1" spans="2:9" ht="3.75" customHeight="1"/>
    <row r="2" spans="2:9">
      <c r="I2" s="34"/>
    </row>
    <row r="3" spans="2:9">
      <c r="I3" s="34"/>
    </row>
    <row r="4" spans="2:9" ht="20.25" customHeight="1">
      <c r="I4" s="34" t="s">
        <v>202</v>
      </c>
    </row>
    <row r="5" spans="2:9">
      <c r="B5" s="91" t="s">
        <v>201</v>
      </c>
      <c r="C5" s="91"/>
      <c r="D5" s="91"/>
      <c r="E5" s="26" t="s">
        <v>49</v>
      </c>
    </row>
    <row r="6" spans="2:9" ht="33" customHeight="1">
      <c r="C6" s="92" t="s">
        <v>188</v>
      </c>
      <c r="D6" s="92"/>
      <c r="E6" s="92"/>
      <c r="F6" s="92"/>
      <c r="G6" s="92"/>
      <c r="H6" s="92"/>
    </row>
    <row r="7" spans="2:9" ht="12" customHeight="1"/>
    <row r="8" spans="2:9" ht="39" customHeight="1">
      <c r="B8" s="93" t="s">
        <v>189</v>
      </c>
      <c r="C8" s="93"/>
      <c r="D8" s="93"/>
      <c r="E8" s="93"/>
      <c r="F8" s="93"/>
      <c r="G8" s="93"/>
      <c r="H8" s="93"/>
      <c r="I8" s="93"/>
    </row>
    <row r="9" spans="2:9" ht="7.5" customHeight="1"/>
    <row r="10" spans="2:9" ht="19.5" customHeight="1">
      <c r="B10" s="27" t="s">
        <v>52</v>
      </c>
    </row>
    <row r="11" spans="2:9" ht="19.5" customHeight="1">
      <c r="B11" s="94" t="s">
        <v>190</v>
      </c>
      <c r="C11" s="95"/>
      <c r="D11" s="28" t="s">
        <v>54</v>
      </c>
      <c r="E11" s="98"/>
      <c r="F11" s="98"/>
      <c r="G11" s="98"/>
      <c r="H11" s="98"/>
      <c r="I11" s="99"/>
    </row>
    <row r="12" spans="2:9" ht="19.5" customHeight="1">
      <c r="B12" s="96"/>
      <c r="C12" s="97"/>
      <c r="D12" s="29" t="s">
        <v>55</v>
      </c>
      <c r="E12" s="100"/>
      <c r="F12" s="101"/>
      <c r="G12" s="101"/>
      <c r="H12" s="101"/>
      <c r="I12" s="102"/>
    </row>
    <row r="13" spans="2:9" ht="19.5" customHeight="1">
      <c r="B13" s="96"/>
      <c r="C13" s="97"/>
      <c r="D13" s="29" t="s">
        <v>56</v>
      </c>
      <c r="E13" s="100"/>
      <c r="F13" s="101"/>
      <c r="G13" s="101"/>
      <c r="H13" s="101"/>
      <c r="I13" s="102"/>
    </row>
    <row r="14" spans="2:9" ht="19.5" customHeight="1">
      <c r="B14" s="96"/>
      <c r="C14" s="97"/>
      <c r="D14" s="29" t="s">
        <v>57</v>
      </c>
      <c r="E14" s="100"/>
      <c r="F14" s="100"/>
      <c r="G14" s="100"/>
      <c r="H14" s="100"/>
      <c r="I14" s="102"/>
    </row>
    <row r="15" spans="2:9" ht="19.5" customHeight="1">
      <c r="B15" s="96"/>
      <c r="C15" s="97"/>
      <c r="D15" s="29"/>
      <c r="E15" s="103"/>
      <c r="F15" s="103"/>
      <c r="G15" s="103"/>
      <c r="H15" s="103"/>
      <c r="I15" s="104"/>
    </row>
    <row r="16" spans="2:9" ht="19.5" customHeight="1">
      <c r="B16" s="105" t="s">
        <v>121</v>
      </c>
      <c r="C16" s="106"/>
      <c r="D16" s="28" t="s">
        <v>59</v>
      </c>
      <c r="E16" s="98"/>
      <c r="F16" s="98"/>
      <c r="G16" s="98"/>
      <c r="H16" s="98"/>
      <c r="I16" s="99"/>
    </row>
    <row r="17" spans="2:11" ht="19.5" customHeight="1">
      <c r="B17" s="107"/>
      <c r="C17" s="108"/>
      <c r="D17" s="29" t="s">
        <v>60</v>
      </c>
      <c r="E17" s="100"/>
      <c r="F17" s="100"/>
      <c r="G17" s="100"/>
      <c r="H17" s="100"/>
      <c r="I17" s="102"/>
    </row>
    <row r="18" spans="2:11" ht="19.5" customHeight="1">
      <c r="B18" s="107"/>
      <c r="C18" s="108"/>
      <c r="D18" s="29" t="s">
        <v>57</v>
      </c>
      <c r="E18" s="100"/>
      <c r="F18" s="100"/>
      <c r="G18" s="100"/>
      <c r="H18" s="100"/>
      <c r="I18" s="102"/>
    </row>
    <row r="19" spans="2:11" ht="19.5" customHeight="1">
      <c r="B19" s="107"/>
      <c r="C19" s="108"/>
      <c r="D19" s="29"/>
      <c r="E19" s="100"/>
      <c r="F19" s="100"/>
      <c r="G19" s="100"/>
      <c r="H19" s="100"/>
      <c r="I19" s="102"/>
    </row>
    <row r="20" spans="2:11" ht="19.5" customHeight="1">
      <c r="B20" s="107"/>
      <c r="C20" s="108"/>
      <c r="D20" s="29" t="s">
        <v>61</v>
      </c>
      <c r="E20" s="100"/>
      <c r="F20" s="100"/>
      <c r="G20" s="100"/>
      <c r="H20" s="100"/>
      <c r="I20" s="102"/>
    </row>
    <row r="21" spans="2:11" ht="19.5" customHeight="1">
      <c r="B21" s="109"/>
      <c r="C21" s="110"/>
      <c r="D21" s="30" t="s">
        <v>62</v>
      </c>
      <c r="E21" s="103"/>
      <c r="F21" s="103"/>
      <c r="G21" s="103"/>
      <c r="H21" s="103"/>
      <c r="I21" s="104"/>
    </row>
    <row r="22" spans="2:11" ht="6.75" customHeight="1">
      <c r="E22" s="27" t="s">
        <v>108</v>
      </c>
    </row>
    <row r="23" spans="2:11" ht="19.5" customHeight="1">
      <c r="B23" s="83" t="s">
        <v>186</v>
      </c>
      <c r="C23" s="83"/>
      <c r="D23" s="83"/>
      <c r="E23" s="83"/>
      <c r="F23" s="83"/>
      <c r="G23" s="83"/>
      <c r="H23" s="83"/>
      <c r="I23" s="83"/>
    </row>
    <row r="24" spans="2:11" ht="22.5" customHeight="1">
      <c r="B24" s="111" t="s">
        <v>196</v>
      </c>
      <c r="C24" s="111"/>
      <c r="D24" s="111"/>
      <c r="E24" s="111"/>
      <c r="F24" s="112" t="s">
        <v>109</v>
      </c>
      <c r="G24" s="112"/>
      <c r="H24" s="112"/>
      <c r="I24" s="112"/>
    </row>
    <row r="25" spans="2:11" ht="22.5" customHeight="1">
      <c r="B25" s="111"/>
      <c r="C25" s="111"/>
      <c r="D25" s="111"/>
      <c r="E25" s="111"/>
      <c r="F25" s="112"/>
      <c r="G25" s="112"/>
      <c r="H25" s="112"/>
      <c r="I25" s="112"/>
      <c r="K25" s="88"/>
    </row>
    <row r="26" spans="2:11" ht="6.75" customHeight="1"/>
    <row r="27" spans="2:11" ht="19.5" customHeight="1">
      <c r="B27" s="27" t="s">
        <v>194</v>
      </c>
    </row>
    <row r="28" spans="2:11" ht="26.25" customHeight="1">
      <c r="B28" s="113" t="s">
        <v>191</v>
      </c>
      <c r="C28" s="114"/>
      <c r="D28" s="115"/>
      <c r="E28" s="116"/>
      <c r="F28" s="116"/>
      <c r="G28" s="116"/>
      <c r="H28" s="116"/>
      <c r="I28" s="117"/>
    </row>
    <row r="29" spans="2:11" ht="24" customHeight="1">
      <c r="B29" s="118" t="s">
        <v>192</v>
      </c>
      <c r="C29" s="118"/>
      <c r="D29" s="118"/>
      <c r="E29" s="118"/>
      <c r="F29" s="118"/>
      <c r="G29" s="118"/>
      <c r="H29" s="118"/>
      <c r="I29" s="118"/>
    </row>
    <row r="30" spans="2:11" ht="24.75" customHeight="1">
      <c r="B30" s="119" t="s">
        <v>110</v>
      </c>
      <c r="C30" s="119"/>
      <c r="D30" s="120" t="s">
        <v>70</v>
      </c>
      <c r="E30" s="121"/>
      <c r="F30" s="122"/>
      <c r="G30" s="123"/>
      <c r="H30" s="124"/>
      <c r="I30" s="125"/>
    </row>
    <row r="31" spans="2:11" ht="30" customHeight="1">
      <c r="B31" s="132" t="s">
        <v>73</v>
      </c>
      <c r="C31" s="132"/>
      <c r="D31" s="133"/>
      <c r="E31" s="134"/>
      <c r="F31" s="31" t="s">
        <v>74</v>
      </c>
      <c r="G31" s="126"/>
      <c r="H31" s="127"/>
      <c r="I31" s="128"/>
    </row>
    <row r="32" spans="2:11" s="24" customFormat="1" ht="30" customHeight="1">
      <c r="B32" s="137" t="s">
        <v>116</v>
      </c>
      <c r="C32" s="138"/>
      <c r="D32" s="139"/>
      <c r="E32" s="140"/>
      <c r="F32" s="72" t="s">
        <v>74</v>
      </c>
      <c r="G32" s="126"/>
      <c r="H32" s="127"/>
      <c r="I32" s="128"/>
    </row>
    <row r="33" spans="2:9" ht="30" customHeight="1">
      <c r="B33" s="141" t="s">
        <v>78</v>
      </c>
      <c r="C33" s="122"/>
      <c r="D33" s="133"/>
      <c r="E33" s="134"/>
      <c r="F33" s="31" t="s">
        <v>74</v>
      </c>
      <c r="G33" s="129"/>
      <c r="H33" s="130"/>
      <c r="I33" s="131"/>
    </row>
    <row r="34" spans="2:9" ht="23.25" customHeight="1">
      <c r="B34" s="132" t="s">
        <v>79</v>
      </c>
      <c r="C34" s="142"/>
      <c r="D34" s="142"/>
      <c r="E34" s="142"/>
      <c r="F34" s="142"/>
      <c r="G34" s="142"/>
      <c r="H34" s="142"/>
      <c r="I34" s="142"/>
    </row>
    <row r="35" spans="2:9" ht="23.25" customHeight="1">
      <c r="B35" s="132"/>
      <c r="C35" s="143"/>
      <c r="D35" s="144"/>
      <c r="E35" s="144"/>
      <c r="F35" s="144"/>
      <c r="G35" s="144"/>
      <c r="H35" s="144"/>
      <c r="I35" s="145"/>
    </row>
    <row r="36" spans="2:9" s="24" customFormat="1">
      <c r="B36" s="135" t="s">
        <v>197</v>
      </c>
      <c r="C36" s="135"/>
      <c r="D36" s="135"/>
      <c r="E36" s="135"/>
      <c r="F36" s="135"/>
      <c r="G36" s="135"/>
      <c r="H36" s="135"/>
      <c r="I36" s="135"/>
    </row>
    <row r="37" spans="2:9" s="24" customFormat="1" ht="48" customHeight="1">
      <c r="B37" s="136"/>
      <c r="C37" s="136"/>
      <c r="D37" s="136"/>
      <c r="E37" s="136"/>
      <c r="F37" s="136"/>
      <c r="G37" s="136"/>
      <c r="H37" s="136"/>
      <c r="I37" s="136"/>
    </row>
  </sheetData>
  <mergeCells count="34">
    <mergeCell ref="B36:I37"/>
    <mergeCell ref="B32:C32"/>
    <mergeCell ref="D32:E32"/>
    <mergeCell ref="B33:C33"/>
    <mergeCell ref="D33:E33"/>
    <mergeCell ref="B34:B35"/>
    <mergeCell ref="C34:I34"/>
    <mergeCell ref="C35:I35"/>
    <mergeCell ref="B30:C30"/>
    <mergeCell ref="D30:F30"/>
    <mergeCell ref="G30:I33"/>
    <mergeCell ref="B31:C31"/>
    <mergeCell ref="D31:E31"/>
    <mergeCell ref="B24:E25"/>
    <mergeCell ref="F24:I25"/>
    <mergeCell ref="B28:C28"/>
    <mergeCell ref="D28:I28"/>
    <mergeCell ref="B29:I29"/>
    <mergeCell ref="B16:C21"/>
    <mergeCell ref="E16:I16"/>
    <mergeCell ref="E17:I17"/>
    <mergeCell ref="E18:I18"/>
    <mergeCell ref="E19:I19"/>
    <mergeCell ref="E20:I20"/>
    <mergeCell ref="E21:I21"/>
    <mergeCell ref="B5:D5"/>
    <mergeCell ref="C6:H6"/>
    <mergeCell ref="B8:I8"/>
    <mergeCell ref="B11:C15"/>
    <mergeCell ref="E11:I11"/>
    <mergeCell ref="E12:I12"/>
    <mergeCell ref="E13:I13"/>
    <mergeCell ref="E14:I14"/>
    <mergeCell ref="E15:I15"/>
  </mergeCells>
  <phoneticPr fontId="2"/>
  <dataValidations count="2">
    <dataValidation type="list" allowBlank="1" showInputMessage="1" showErrorMessage="1" sqref="F24:I25">
      <formula1>"（選択して下さい）,満たしている"</formula1>
    </dataValidation>
    <dataValidation type="list" allowBlank="1" showInputMessage="1" showErrorMessage="1" sqref="B5">
      <formula1>"北海道電力ネットワーク株式会社"</formula1>
    </dataValidation>
  </dataValidations>
  <printOptions horizontalCentered="1" verticalCentered="1"/>
  <pageMargins left="0.51181102362204722" right="0.31496062992125984" top="0.55118110236220474" bottom="0.35433070866141736"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6</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7</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8</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9</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10</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11</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12</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13</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14</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16</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29"/>
  <sheetViews>
    <sheetView showZeros="0" view="pageBreakPreview" zoomScaleNormal="100" zoomScaleSheetLayoutView="100" workbookViewId="0">
      <selection activeCell="O10" sqref="O10:AV11"/>
    </sheetView>
  </sheetViews>
  <sheetFormatPr defaultRowHeight="18.600000000000001" customHeight="1"/>
  <cols>
    <col min="1" max="1" width="2.125" style="32" customWidth="1"/>
    <col min="2" max="14" width="2.375" style="32" customWidth="1"/>
    <col min="15" max="47" width="2" style="32" customWidth="1"/>
    <col min="48" max="48" width="1.875" style="32" customWidth="1"/>
    <col min="49" max="49" width="2.125" style="32" customWidth="1"/>
    <col min="50" max="50" width="13.25" style="32" customWidth="1"/>
    <col min="51" max="51" width="2.75" style="32" customWidth="1"/>
    <col min="52" max="61" width="2.125" style="32" customWidth="1"/>
    <col min="62" max="16384" width="9" style="32"/>
  </cols>
  <sheetData>
    <row r="1" spans="2:51" ht="18.600000000000001" customHeight="1">
      <c r="B1" s="146" t="s">
        <v>174</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X1" s="71" t="s">
        <v>43</v>
      </c>
      <c r="AY1" s="32">
        <v>1</v>
      </c>
    </row>
    <row r="2" spans="2:51" ht="9.75" customHeight="1">
      <c r="AS2" s="33"/>
      <c r="AT2" s="33"/>
      <c r="AU2" s="33"/>
      <c r="AV2" s="34"/>
    </row>
    <row r="3" spans="2:51" ht="15.75" customHeight="1">
      <c r="B3" s="148" t="s">
        <v>118</v>
      </c>
      <c r="C3" s="149"/>
      <c r="D3" s="149"/>
      <c r="E3" s="149"/>
      <c r="F3" s="149"/>
      <c r="G3" s="149"/>
      <c r="H3" s="149"/>
      <c r="I3" s="149"/>
      <c r="J3" s="149"/>
      <c r="K3" s="149"/>
      <c r="L3" s="149"/>
      <c r="M3" s="149"/>
      <c r="N3" s="150"/>
      <c r="O3" s="151"/>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3"/>
    </row>
    <row r="4" spans="2:51" ht="21" customHeight="1">
      <c r="B4" s="154" t="s">
        <v>120</v>
      </c>
      <c r="C4" s="155"/>
      <c r="D4" s="155"/>
      <c r="E4" s="155"/>
      <c r="F4" s="155"/>
      <c r="G4" s="155"/>
      <c r="H4" s="155"/>
      <c r="I4" s="155"/>
      <c r="J4" s="155"/>
      <c r="K4" s="155"/>
      <c r="L4" s="155"/>
      <c r="M4" s="155"/>
      <c r="N4" s="156"/>
      <c r="O4" s="157"/>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9"/>
    </row>
    <row r="5" spans="2:51" ht="23.25" customHeight="1">
      <c r="B5" s="160" t="s">
        <v>122</v>
      </c>
      <c r="C5" s="161"/>
      <c r="D5" s="161"/>
      <c r="E5" s="161"/>
      <c r="F5" s="161"/>
      <c r="G5" s="161"/>
      <c r="H5" s="161"/>
      <c r="I5" s="161"/>
      <c r="J5" s="161"/>
      <c r="K5" s="161"/>
      <c r="L5" s="161"/>
      <c r="M5" s="161"/>
      <c r="N5" s="162"/>
      <c r="O5" s="163"/>
      <c r="P5" s="164"/>
      <c r="Q5" s="164"/>
      <c r="R5" s="164"/>
      <c r="S5" s="164"/>
      <c r="T5" s="164"/>
      <c r="U5" s="164"/>
      <c r="V5" s="164"/>
      <c r="W5" s="164"/>
      <c r="X5" s="164"/>
      <c r="Y5" s="164"/>
      <c r="Z5" s="164"/>
      <c r="AA5" s="164"/>
      <c r="AB5" s="164"/>
      <c r="AC5" s="164"/>
      <c r="AD5" s="164"/>
      <c r="AE5" s="164"/>
      <c r="AF5" s="164"/>
      <c r="AG5" s="164"/>
      <c r="AH5" s="164"/>
      <c r="AI5" s="164"/>
      <c r="AJ5" s="164"/>
      <c r="AK5" s="164"/>
      <c r="AL5" s="164"/>
      <c r="AM5" s="165"/>
      <c r="AN5" s="165"/>
      <c r="AO5" s="165"/>
      <c r="AP5" s="165"/>
      <c r="AQ5" s="165"/>
      <c r="AR5" s="165"/>
      <c r="AS5" s="165"/>
      <c r="AT5" s="165"/>
      <c r="AU5" s="165"/>
      <c r="AV5" s="166"/>
    </row>
    <row r="6" spans="2:51" ht="18.600000000000001" customHeight="1">
      <c r="B6" s="167" t="s">
        <v>134</v>
      </c>
      <c r="C6" s="168"/>
      <c r="D6" s="168"/>
      <c r="E6" s="168"/>
      <c r="F6" s="168"/>
      <c r="G6" s="168"/>
      <c r="H6" s="168"/>
      <c r="I6" s="168"/>
      <c r="J6" s="168"/>
      <c r="K6" s="168"/>
      <c r="L6" s="168"/>
      <c r="M6" s="168"/>
      <c r="N6" s="169"/>
      <c r="O6" s="173" t="s">
        <v>124</v>
      </c>
      <c r="P6" s="174"/>
      <c r="Q6" s="175"/>
      <c r="R6" s="176"/>
      <c r="S6" s="176"/>
      <c r="T6" s="176"/>
      <c r="U6" s="176"/>
      <c r="V6" s="177"/>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9"/>
    </row>
    <row r="7" spans="2:51" ht="18.600000000000001" customHeight="1">
      <c r="B7" s="170"/>
      <c r="C7" s="171"/>
      <c r="D7" s="171"/>
      <c r="E7" s="171"/>
      <c r="F7" s="171"/>
      <c r="G7" s="171"/>
      <c r="H7" s="171"/>
      <c r="I7" s="171"/>
      <c r="J7" s="171"/>
      <c r="K7" s="171"/>
      <c r="L7" s="171"/>
      <c r="M7" s="171"/>
      <c r="N7" s="172"/>
      <c r="O7" s="180"/>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2"/>
    </row>
    <row r="8" spans="2:51" ht="15.75" customHeight="1">
      <c r="B8" s="183" t="s">
        <v>112</v>
      </c>
      <c r="C8" s="168"/>
      <c r="D8" s="168"/>
      <c r="E8" s="168"/>
      <c r="F8" s="168"/>
      <c r="G8" s="168"/>
      <c r="H8" s="168"/>
      <c r="I8" s="168"/>
      <c r="J8" s="168"/>
      <c r="K8" s="168"/>
      <c r="L8" s="168"/>
      <c r="M8" s="168"/>
      <c r="N8" s="169"/>
      <c r="O8" s="184" t="s">
        <v>109</v>
      </c>
      <c r="P8" s="185"/>
      <c r="Q8" s="185"/>
      <c r="R8" s="185"/>
      <c r="S8" s="185"/>
      <c r="T8" s="185"/>
      <c r="U8" s="185"/>
      <c r="V8" s="185"/>
      <c r="W8" s="185"/>
      <c r="X8" s="185"/>
      <c r="Y8" s="185"/>
      <c r="Z8" s="185"/>
      <c r="AA8" s="185"/>
      <c r="AB8" s="185"/>
      <c r="AC8" s="185"/>
      <c r="AD8" s="185"/>
      <c r="AE8" s="185"/>
      <c r="AF8" s="185"/>
      <c r="AG8" s="185"/>
      <c r="AH8" s="185"/>
      <c r="AI8" s="185"/>
      <c r="AJ8" s="186"/>
      <c r="AK8" s="186"/>
      <c r="AL8" s="186"/>
      <c r="AM8" s="186"/>
      <c r="AN8" s="186"/>
      <c r="AO8" s="186"/>
      <c r="AP8" s="186"/>
      <c r="AQ8" s="186"/>
      <c r="AR8" s="186"/>
      <c r="AS8" s="186"/>
      <c r="AT8" s="186"/>
      <c r="AU8" s="186"/>
      <c r="AV8" s="187"/>
    </row>
    <row r="9" spans="2:51" ht="15.75" customHeight="1">
      <c r="B9" s="170"/>
      <c r="C9" s="171"/>
      <c r="D9" s="171"/>
      <c r="E9" s="171"/>
      <c r="F9" s="171"/>
      <c r="G9" s="171"/>
      <c r="H9" s="171"/>
      <c r="I9" s="171"/>
      <c r="J9" s="171"/>
      <c r="K9" s="171"/>
      <c r="L9" s="171"/>
      <c r="M9" s="171"/>
      <c r="N9" s="172"/>
      <c r="O9" s="154"/>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6"/>
    </row>
    <row r="10" spans="2:51" ht="18.600000000000001" customHeight="1">
      <c r="B10" s="188" t="s">
        <v>175</v>
      </c>
      <c r="C10" s="189"/>
      <c r="D10" s="189"/>
      <c r="E10" s="189"/>
      <c r="F10" s="189"/>
      <c r="G10" s="189"/>
      <c r="H10" s="189"/>
      <c r="I10" s="189"/>
      <c r="J10" s="189"/>
      <c r="K10" s="189"/>
      <c r="L10" s="189"/>
      <c r="M10" s="189"/>
      <c r="N10" s="190"/>
      <c r="O10" s="194"/>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6"/>
    </row>
    <row r="11" spans="2:51" ht="18.600000000000001" customHeight="1">
      <c r="B11" s="191"/>
      <c r="C11" s="192"/>
      <c r="D11" s="192"/>
      <c r="E11" s="192"/>
      <c r="F11" s="192"/>
      <c r="G11" s="192"/>
      <c r="H11" s="192"/>
      <c r="I11" s="192"/>
      <c r="J11" s="192"/>
      <c r="K11" s="192"/>
      <c r="L11" s="192"/>
      <c r="M11" s="192"/>
      <c r="N11" s="193"/>
      <c r="O11" s="197"/>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9"/>
    </row>
    <row r="12" spans="2:51" s="25" customFormat="1" ht="18.600000000000001" customHeight="1">
      <c r="B12" s="148" t="s">
        <v>123</v>
      </c>
      <c r="C12" s="149"/>
      <c r="D12" s="149"/>
      <c r="E12" s="149"/>
      <c r="F12" s="149"/>
      <c r="G12" s="149"/>
      <c r="H12" s="149"/>
      <c r="I12" s="149"/>
      <c r="J12" s="149"/>
      <c r="K12" s="149"/>
      <c r="L12" s="149"/>
      <c r="M12" s="149"/>
      <c r="N12" s="150"/>
      <c r="O12" s="203" t="s">
        <v>109</v>
      </c>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5"/>
    </row>
    <row r="13" spans="2:51" s="25" customFormat="1" ht="18.600000000000001" customHeight="1">
      <c r="B13" s="200"/>
      <c r="C13" s="201"/>
      <c r="D13" s="201"/>
      <c r="E13" s="201"/>
      <c r="F13" s="201"/>
      <c r="G13" s="201"/>
      <c r="H13" s="201"/>
      <c r="I13" s="201"/>
      <c r="J13" s="201"/>
      <c r="K13" s="201"/>
      <c r="L13" s="201"/>
      <c r="M13" s="201"/>
      <c r="N13" s="202"/>
      <c r="O13" s="206"/>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8"/>
    </row>
    <row r="14" spans="2:51" ht="38.25" customHeight="1">
      <c r="B14" s="188" t="s">
        <v>187</v>
      </c>
      <c r="C14" s="209"/>
      <c r="D14" s="209"/>
      <c r="E14" s="209"/>
      <c r="F14" s="209"/>
      <c r="G14" s="209"/>
      <c r="H14" s="209"/>
      <c r="I14" s="209"/>
      <c r="J14" s="209"/>
      <c r="K14" s="209"/>
      <c r="L14" s="209"/>
      <c r="M14" s="209"/>
      <c r="N14" s="209"/>
      <c r="O14" s="210"/>
      <c r="P14" s="211"/>
      <c r="Q14" s="211"/>
      <c r="R14" s="211"/>
      <c r="S14" s="212"/>
      <c r="T14" s="212"/>
      <c r="U14" s="212"/>
      <c r="V14" s="212"/>
      <c r="W14" s="212"/>
      <c r="X14" s="212"/>
      <c r="Y14" s="212"/>
      <c r="Z14" s="212"/>
      <c r="AA14" s="212"/>
      <c r="AB14" s="213"/>
      <c r="AC14" s="213"/>
      <c r="AD14" s="213"/>
      <c r="AE14" s="213"/>
      <c r="AF14" s="211"/>
      <c r="AG14" s="211"/>
      <c r="AH14" s="211"/>
      <c r="AI14" s="211"/>
      <c r="AJ14" s="212"/>
      <c r="AK14" s="212"/>
      <c r="AL14" s="212"/>
      <c r="AM14" s="212"/>
      <c r="AN14" s="212"/>
      <c r="AO14" s="212"/>
      <c r="AP14" s="212"/>
      <c r="AQ14" s="212"/>
      <c r="AR14" s="212"/>
      <c r="AS14" s="213" t="s">
        <v>119</v>
      </c>
      <c r="AT14" s="213"/>
      <c r="AU14" s="213"/>
      <c r="AV14" s="214"/>
    </row>
    <row r="15" spans="2:51" ht="21.75" customHeight="1">
      <c r="B15" s="215" t="s">
        <v>8</v>
      </c>
      <c r="C15" s="216"/>
      <c r="D15" s="216"/>
      <c r="E15" s="216"/>
      <c r="F15" s="216"/>
      <c r="G15" s="216"/>
      <c r="H15" s="216"/>
      <c r="I15" s="216"/>
      <c r="J15" s="216"/>
      <c r="K15" s="216"/>
      <c r="L15" s="216"/>
      <c r="M15" s="216"/>
      <c r="N15" s="217"/>
      <c r="O15" s="154" t="s">
        <v>109</v>
      </c>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6"/>
    </row>
    <row r="16" spans="2:51" ht="18.600000000000001" customHeight="1">
      <c r="B16" s="218" t="s">
        <v>2</v>
      </c>
      <c r="C16" s="219"/>
      <c r="D16" s="219"/>
      <c r="E16" s="219"/>
      <c r="F16" s="219"/>
      <c r="G16" s="219"/>
      <c r="H16" s="219"/>
      <c r="I16" s="219"/>
      <c r="J16" s="219"/>
      <c r="K16" s="219"/>
      <c r="L16" s="219"/>
      <c r="M16" s="219"/>
      <c r="N16" s="220"/>
      <c r="O16" s="224" t="s">
        <v>117</v>
      </c>
      <c r="P16" s="225"/>
      <c r="Q16" s="225"/>
      <c r="R16" s="225"/>
      <c r="S16" s="225"/>
      <c r="T16" s="226"/>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7"/>
    </row>
    <row r="17" spans="2:48" ht="18.600000000000001" customHeight="1">
      <c r="B17" s="221"/>
      <c r="C17" s="222"/>
      <c r="D17" s="222"/>
      <c r="E17" s="222"/>
      <c r="F17" s="222"/>
      <c r="G17" s="222"/>
      <c r="H17" s="222"/>
      <c r="I17" s="222"/>
      <c r="J17" s="222"/>
      <c r="K17" s="222"/>
      <c r="L17" s="222"/>
      <c r="M17" s="222"/>
      <c r="N17" s="223"/>
      <c r="O17" s="228" t="s">
        <v>28</v>
      </c>
      <c r="P17" s="229"/>
      <c r="Q17" s="229"/>
      <c r="R17" s="229"/>
      <c r="S17" s="229"/>
      <c r="T17" s="229"/>
      <c r="U17" s="229"/>
      <c r="V17" s="229"/>
      <c r="W17" s="229"/>
      <c r="X17" s="229"/>
      <c r="Y17" s="229"/>
      <c r="Z17" s="229"/>
      <c r="AA17" s="229"/>
      <c r="AB17" s="229"/>
      <c r="AC17" s="229"/>
      <c r="AD17" s="229"/>
      <c r="AE17" s="229"/>
      <c r="AF17" s="229"/>
      <c r="AG17" s="230" t="s">
        <v>0</v>
      </c>
      <c r="AH17" s="230"/>
      <c r="AI17" s="230"/>
      <c r="AJ17" s="230"/>
      <c r="AK17" s="230"/>
      <c r="AL17" s="231"/>
      <c r="AM17" s="231"/>
      <c r="AN17" s="231"/>
      <c r="AO17" s="231"/>
      <c r="AP17" s="231"/>
      <c r="AQ17" s="231"/>
      <c r="AR17" s="231"/>
      <c r="AS17" s="231"/>
      <c r="AT17" s="231"/>
      <c r="AU17" s="231"/>
      <c r="AV17" s="232"/>
    </row>
    <row r="18" spans="2:48" ht="23.25" customHeight="1">
      <c r="B18" s="233" t="s">
        <v>125</v>
      </c>
      <c r="C18" s="234"/>
      <c r="D18" s="234"/>
      <c r="E18" s="234"/>
      <c r="F18" s="234"/>
      <c r="G18" s="234"/>
      <c r="H18" s="234"/>
      <c r="I18" s="234"/>
      <c r="J18" s="234"/>
      <c r="K18" s="234"/>
      <c r="L18" s="234"/>
      <c r="M18" s="234"/>
      <c r="N18" s="234"/>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row>
    <row r="19" spans="2:48" ht="23.25" customHeight="1">
      <c r="B19" s="236" t="s">
        <v>126</v>
      </c>
      <c r="C19" s="237"/>
      <c r="D19" s="237"/>
      <c r="E19" s="237"/>
      <c r="F19" s="237"/>
      <c r="G19" s="237"/>
      <c r="H19" s="237"/>
      <c r="I19" s="237"/>
      <c r="J19" s="237"/>
      <c r="K19" s="237"/>
      <c r="L19" s="237"/>
      <c r="M19" s="237"/>
      <c r="N19" s="237"/>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row>
    <row r="20" spans="2:48" ht="29.25" customHeight="1">
      <c r="B20" s="239" t="s">
        <v>127</v>
      </c>
      <c r="C20" s="239"/>
      <c r="D20" s="239"/>
      <c r="E20" s="239"/>
      <c r="F20" s="239"/>
      <c r="G20" s="239"/>
      <c r="H20" s="239"/>
      <c r="I20" s="239"/>
      <c r="J20" s="239"/>
      <c r="K20" s="239"/>
      <c r="L20" s="239"/>
      <c r="M20" s="239"/>
      <c r="N20" s="239"/>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row>
    <row r="21" spans="2:48" ht="23.25" customHeight="1">
      <c r="B21" s="240" t="s">
        <v>128</v>
      </c>
      <c r="C21" s="240"/>
      <c r="D21" s="240"/>
      <c r="E21" s="240"/>
      <c r="F21" s="240"/>
      <c r="G21" s="240"/>
      <c r="H21" s="240"/>
      <c r="I21" s="240"/>
      <c r="J21" s="240"/>
      <c r="K21" s="240"/>
      <c r="L21" s="240"/>
      <c r="M21" s="240"/>
      <c r="N21" s="240"/>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row>
    <row r="22" spans="2:48" ht="23.25" customHeight="1">
      <c r="B22" s="242" t="s">
        <v>176</v>
      </c>
      <c r="C22" s="242"/>
      <c r="D22" s="242"/>
      <c r="E22" s="242"/>
      <c r="F22" s="242"/>
      <c r="G22" s="242"/>
      <c r="H22" s="242"/>
      <c r="I22" s="242"/>
      <c r="J22" s="242"/>
      <c r="K22" s="242"/>
      <c r="L22" s="242"/>
      <c r="M22" s="242"/>
      <c r="N22" s="242"/>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row>
    <row r="23" spans="2:48" ht="38.25" customHeight="1">
      <c r="B23" s="244" t="s">
        <v>198</v>
      </c>
      <c r="C23" s="245"/>
      <c r="D23" s="245"/>
      <c r="E23" s="245"/>
      <c r="F23" s="245"/>
      <c r="G23" s="245"/>
      <c r="H23" s="245"/>
      <c r="I23" s="245"/>
      <c r="J23" s="245"/>
      <c r="K23" s="245"/>
      <c r="L23" s="245"/>
      <c r="M23" s="245"/>
      <c r="N23" s="245"/>
      <c r="O23" s="246" t="s">
        <v>109</v>
      </c>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row>
    <row r="24" spans="2:48" ht="18.600000000000001" customHeight="1">
      <c r="B24" s="247" t="s">
        <v>1</v>
      </c>
      <c r="C24" s="248"/>
      <c r="D24" s="248"/>
      <c r="E24" s="248"/>
      <c r="F24" s="248"/>
      <c r="G24" s="248"/>
      <c r="H24" s="248"/>
      <c r="I24" s="248"/>
      <c r="J24" s="248"/>
      <c r="K24" s="248"/>
      <c r="L24" s="248"/>
      <c r="M24" s="248"/>
      <c r="N24" s="249"/>
      <c r="O24" s="254"/>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6"/>
    </row>
    <row r="25" spans="2:48" ht="18" customHeight="1">
      <c r="B25" s="250"/>
      <c r="C25" s="248"/>
      <c r="D25" s="248"/>
      <c r="E25" s="248"/>
      <c r="F25" s="248"/>
      <c r="G25" s="248"/>
      <c r="H25" s="248"/>
      <c r="I25" s="248"/>
      <c r="J25" s="248"/>
      <c r="K25" s="248"/>
      <c r="L25" s="248"/>
      <c r="M25" s="248"/>
      <c r="N25" s="249"/>
      <c r="O25" s="25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9"/>
    </row>
    <row r="26" spans="2:48" ht="18.600000000000001" customHeight="1">
      <c r="B26" s="250"/>
      <c r="C26" s="248"/>
      <c r="D26" s="248"/>
      <c r="E26" s="248"/>
      <c r="F26" s="248"/>
      <c r="G26" s="248"/>
      <c r="H26" s="248"/>
      <c r="I26" s="248"/>
      <c r="J26" s="248"/>
      <c r="K26" s="248"/>
      <c r="L26" s="248"/>
      <c r="M26" s="248"/>
      <c r="N26" s="249"/>
      <c r="O26" s="257"/>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9"/>
    </row>
    <row r="27" spans="2:48" ht="18.600000000000001" customHeight="1">
      <c r="B27" s="250"/>
      <c r="C27" s="248"/>
      <c r="D27" s="248"/>
      <c r="E27" s="248"/>
      <c r="F27" s="248"/>
      <c r="G27" s="248"/>
      <c r="H27" s="248"/>
      <c r="I27" s="248"/>
      <c r="J27" s="248"/>
      <c r="K27" s="248"/>
      <c r="L27" s="248"/>
      <c r="M27" s="248"/>
      <c r="N27" s="249"/>
      <c r="O27" s="35"/>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7"/>
    </row>
    <row r="28" spans="2:48" ht="18.600000000000001" customHeight="1">
      <c r="B28" s="251"/>
      <c r="C28" s="252"/>
      <c r="D28" s="252"/>
      <c r="E28" s="252"/>
      <c r="F28" s="252"/>
      <c r="G28" s="252"/>
      <c r="H28" s="252"/>
      <c r="I28" s="252"/>
      <c r="J28" s="252"/>
      <c r="K28" s="252"/>
      <c r="L28" s="252"/>
      <c r="M28" s="252"/>
      <c r="N28" s="253"/>
      <c r="O28" s="260"/>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2"/>
    </row>
    <row r="29" spans="2:48" ht="54" customHeight="1">
      <c r="B29" s="84" t="s">
        <v>177</v>
      </c>
      <c r="C29" s="263" t="s">
        <v>199</v>
      </c>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row>
  </sheetData>
  <mergeCells count="54">
    <mergeCell ref="C29:AV29"/>
    <mergeCell ref="B24:N28"/>
    <mergeCell ref="O24:AV24"/>
    <mergeCell ref="O25:AV25"/>
    <mergeCell ref="O26:AV26"/>
    <mergeCell ref="O28:AV28"/>
    <mergeCell ref="B21:N21"/>
    <mergeCell ref="O21:AV21"/>
    <mergeCell ref="B22:N22"/>
    <mergeCell ref="O22:AV22"/>
    <mergeCell ref="B23:N23"/>
    <mergeCell ref="O23:AV23"/>
    <mergeCell ref="B18:N18"/>
    <mergeCell ref="O18:AV18"/>
    <mergeCell ref="B19:N19"/>
    <mergeCell ref="O19:AV19"/>
    <mergeCell ref="B20:N20"/>
    <mergeCell ref="O20:AV20"/>
    <mergeCell ref="AJ14:AR14"/>
    <mergeCell ref="AS14:AV14"/>
    <mergeCell ref="B15:N15"/>
    <mergeCell ref="O15:AV15"/>
    <mergeCell ref="B16:N17"/>
    <mergeCell ref="O16:T16"/>
    <mergeCell ref="U16:AV16"/>
    <mergeCell ref="O17:T17"/>
    <mergeCell ref="U17:AF17"/>
    <mergeCell ref="AG17:AK17"/>
    <mergeCell ref="AL17:AV17"/>
    <mergeCell ref="B14:N14"/>
    <mergeCell ref="O14:R14"/>
    <mergeCell ref="S14:AA14"/>
    <mergeCell ref="AB14:AE14"/>
    <mergeCell ref="AF14:AI14"/>
    <mergeCell ref="B8:N9"/>
    <mergeCell ref="O8:AV9"/>
    <mergeCell ref="B10:N11"/>
    <mergeCell ref="O10:AV11"/>
    <mergeCell ref="B12:N13"/>
    <mergeCell ref="O12:AV13"/>
    <mergeCell ref="B5:N5"/>
    <mergeCell ref="O5:AL5"/>
    <mergeCell ref="AM5:AQ5"/>
    <mergeCell ref="AR5:AV5"/>
    <mergeCell ref="B6:N7"/>
    <mergeCell ref="O6:P6"/>
    <mergeCell ref="Q6:U6"/>
    <mergeCell ref="V6:AV6"/>
    <mergeCell ref="O7:AV7"/>
    <mergeCell ref="B1:AV1"/>
    <mergeCell ref="B3:N3"/>
    <mergeCell ref="O3:AV3"/>
    <mergeCell ref="B4:N4"/>
    <mergeCell ref="O4:AV4"/>
  </mergeCells>
  <phoneticPr fontId="2"/>
  <dataValidations count="6">
    <dataValidation type="list" allowBlank="1" showInputMessage="1" showErrorMessage="1" sqref="O23:AV23">
      <formula1>"（選択して下さい）,方式１,方式２,"</formula1>
    </dataValidation>
    <dataValidation type="list" allowBlank="1" showInputMessage="1" showErrorMessage="1" sqref="AS14:AV14">
      <formula1>"kＷ,Ａ,kＶA"</formula1>
    </dataValidation>
    <dataValidation type="list" allowBlank="1" showInputMessage="1" showErrorMessage="1" sqref="AB14:AE14">
      <formula1>"kＷ,Ａ,kＶＡ"</formula1>
    </dataValidation>
    <dataValidation type="list" allowBlank="1" showInputMessage="1" showErrorMessage="1" sqref="O15:AV15">
      <formula1>"（選択して下さい）,要,否"</formula1>
    </dataValidation>
    <dataValidation type="list" allowBlank="1" showInputMessage="1" showErrorMessage="1" sqref="O12:AV13">
      <formula1>"（選択して下さい）,需要者に承諾いただいている"</formula1>
    </dataValidation>
    <dataValidation type="list" allowBlank="1" showInputMessage="1" showErrorMessage="1" sqref="O8:AV9">
      <formula1>"（選択して下さい）,地点の追加,地点の削除,その他の変更"</formula1>
    </dataValidation>
  </dataValidations>
  <printOptions horizontalCentered="1"/>
  <pageMargins left="0.39370078740157483" right="0.39370078740157483" top="0.39370078740157483" bottom="0.27559055118110237" header="0.35433070866141736" footer="0.23622047244094491"/>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16</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17</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18</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19</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20</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21</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22</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23</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24</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26</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H46"/>
  <sheetViews>
    <sheetView showGridLines="0" view="pageBreakPreview" zoomScale="85" zoomScaleNormal="85" zoomScaleSheetLayoutView="85" workbookViewId="0">
      <selection activeCell="B6" sqref="B6"/>
    </sheetView>
  </sheetViews>
  <sheetFormatPr defaultRowHeight="13.5"/>
  <cols>
    <col min="1" max="1" width="7.625" style="39" customWidth="1"/>
    <col min="2" max="2" width="15.5" style="40" customWidth="1"/>
    <col min="3" max="3" width="29.25" style="41" bestFit="1" customWidth="1"/>
    <col min="4" max="4" width="23" style="40" bestFit="1" customWidth="1"/>
    <col min="5" max="5" width="25.5" style="40" bestFit="1" customWidth="1"/>
    <col min="6" max="6" width="8.5" style="40" bestFit="1" customWidth="1"/>
    <col min="7" max="7" width="7.5" style="40" bestFit="1" customWidth="1"/>
    <col min="8" max="8" width="17.625" style="40" bestFit="1" customWidth="1"/>
    <col min="9" max="9" width="31.625" style="41" bestFit="1" customWidth="1"/>
    <col min="10" max="10" width="27.5" style="39" bestFit="1" customWidth="1"/>
    <col min="11" max="11" width="34.75" style="40" customWidth="1"/>
    <col min="12" max="12" width="13.875" style="40" customWidth="1"/>
    <col min="13" max="13" width="10.5" style="40" customWidth="1"/>
    <col min="14" max="14" width="10.625" style="40" bestFit="1" customWidth="1"/>
    <col min="15" max="15" width="13.875" style="40" bestFit="1" customWidth="1"/>
    <col min="16" max="17" width="9.25" style="40" bestFit="1" customWidth="1"/>
    <col min="18" max="18" width="17.125" style="40" bestFit="1" customWidth="1"/>
    <col min="19" max="19" width="13.375" style="40" bestFit="1" customWidth="1"/>
    <col min="20" max="20" width="13.375" style="40" customWidth="1"/>
    <col min="21" max="21" width="15.5" style="40" customWidth="1"/>
    <col min="22" max="22" width="49.25" style="40" bestFit="1" customWidth="1"/>
    <col min="23" max="34" width="12.25" style="41" customWidth="1"/>
    <col min="35" max="16384" width="9" style="41"/>
  </cols>
  <sheetData>
    <row r="1" spans="1:34" ht="75.75" customHeight="1">
      <c r="A1" s="38" t="s">
        <v>129</v>
      </c>
      <c r="B1" s="39"/>
      <c r="C1" s="39"/>
      <c r="D1" s="39"/>
      <c r="E1" s="39"/>
      <c r="F1" s="39"/>
      <c r="G1" s="39"/>
      <c r="H1" s="39"/>
      <c r="I1" s="40"/>
      <c r="J1" s="40"/>
      <c r="U1" s="264" t="s">
        <v>200</v>
      </c>
      <c r="V1" s="264"/>
      <c r="W1" s="40"/>
    </row>
    <row r="2" spans="1:34" s="44" customFormat="1" ht="24.75" customHeight="1">
      <c r="A2" s="42">
        <v>1</v>
      </c>
      <c r="B2" s="42">
        <v>2</v>
      </c>
      <c r="C2" s="42">
        <v>3</v>
      </c>
      <c r="D2" s="42">
        <v>4</v>
      </c>
      <c r="E2" s="42">
        <v>5</v>
      </c>
      <c r="F2" s="42">
        <v>6</v>
      </c>
      <c r="G2" s="42">
        <v>7</v>
      </c>
      <c r="H2" s="42">
        <v>8</v>
      </c>
      <c r="I2" s="42">
        <v>11</v>
      </c>
      <c r="J2" s="42">
        <v>13</v>
      </c>
      <c r="K2" s="75">
        <f t="shared" ref="K2:AH2" si="0">J2+1</f>
        <v>14</v>
      </c>
      <c r="L2" s="43">
        <f t="shared" si="0"/>
        <v>15</v>
      </c>
      <c r="M2" s="43">
        <f t="shared" si="0"/>
        <v>16</v>
      </c>
      <c r="N2" s="43">
        <f t="shared" si="0"/>
        <v>17</v>
      </c>
      <c r="O2" s="43">
        <f t="shared" si="0"/>
        <v>18</v>
      </c>
      <c r="P2" s="43">
        <f t="shared" si="0"/>
        <v>19</v>
      </c>
      <c r="Q2" s="43">
        <f t="shared" si="0"/>
        <v>20</v>
      </c>
      <c r="R2" s="43">
        <f t="shared" si="0"/>
        <v>21</v>
      </c>
      <c r="S2" s="43">
        <f t="shared" si="0"/>
        <v>22</v>
      </c>
      <c r="T2" s="43">
        <f t="shared" si="0"/>
        <v>23</v>
      </c>
      <c r="U2" s="43">
        <f t="shared" si="0"/>
        <v>24</v>
      </c>
      <c r="V2" s="43">
        <f t="shared" si="0"/>
        <v>25</v>
      </c>
      <c r="W2" s="43">
        <f t="shared" si="0"/>
        <v>26</v>
      </c>
      <c r="X2" s="43">
        <f t="shared" si="0"/>
        <v>27</v>
      </c>
      <c r="Y2" s="43">
        <f t="shared" si="0"/>
        <v>28</v>
      </c>
      <c r="Z2" s="43">
        <f t="shared" si="0"/>
        <v>29</v>
      </c>
      <c r="AA2" s="43">
        <f t="shared" si="0"/>
        <v>30</v>
      </c>
      <c r="AB2" s="43">
        <f t="shared" si="0"/>
        <v>31</v>
      </c>
      <c r="AC2" s="43">
        <f t="shared" si="0"/>
        <v>32</v>
      </c>
      <c r="AD2" s="43">
        <f t="shared" si="0"/>
        <v>33</v>
      </c>
      <c r="AE2" s="43">
        <f t="shared" si="0"/>
        <v>34</v>
      </c>
      <c r="AF2" s="43">
        <f t="shared" si="0"/>
        <v>35</v>
      </c>
      <c r="AG2" s="43">
        <f t="shared" si="0"/>
        <v>36</v>
      </c>
      <c r="AH2" s="43">
        <f t="shared" si="0"/>
        <v>37</v>
      </c>
    </row>
    <row r="3" spans="1:34" s="46" customFormat="1" ht="22.5" customHeight="1">
      <c r="A3" s="265" t="s">
        <v>130</v>
      </c>
      <c r="B3" s="266" t="s">
        <v>131</v>
      </c>
      <c r="C3" s="268" t="s">
        <v>132</v>
      </c>
      <c r="D3" s="269"/>
      <c r="E3" s="270" t="s">
        <v>133</v>
      </c>
      <c r="F3" s="271" t="s">
        <v>134</v>
      </c>
      <c r="G3" s="271"/>
      <c r="H3" s="271"/>
      <c r="I3" s="270" t="s">
        <v>110</v>
      </c>
      <c r="J3" s="272" t="s">
        <v>135</v>
      </c>
      <c r="K3" s="274" t="s">
        <v>193</v>
      </c>
      <c r="L3" s="276" t="s">
        <v>136</v>
      </c>
      <c r="M3" s="270" t="s">
        <v>137</v>
      </c>
      <c r="N3" s="271"/>
      <c r="O3" s="271"/>
      <c r="P3" s="274" t="s">
        <v>173</v>
      </c>
      <c r="Q3" s="274" t="s">
        <v>172</v>
      </c>
      <c r="R3" s="274" t="s">
        <v>138</v>
      </c>
      <c r="S3" s="274" t="s">
        <v>139</v>
      </c>
      <c r="T3" s="274" t="s">
        <v>183</v>
      </c>
      <c r="U3" s="274" t="s">
        <v>195</v>
      </c>
      <c r="V3" s="270" t="s">
        <v>1</v>
      </c>
      <c r="W3" s="45"/>
      <c r="X3" s="45"/>
      <c r="Y3" s="45"/>
      <c r="Z3" s="45"/>
      <c r="AA3" s="45"/>
      <c r="AB3" s="45"/>
      <c r="AC3" s="45"/>
      <c r="AD3" s="45"/>
      <c r="AE3" s="45"/>
      <c r="AF3" s="45"/>
      <c r="AG3" s="45"/>
      <c r="AH3" s="45"/>
    </row>
    <row r="4" spans="1:34" s="46" customFormat="1" ht="57" customHeight="1">
      <c r="A4" s="265"/>
      <c r="B4" s="267"/>
      <c r="C4" s="87" t="s">
        <v>140</v>
      </c>
      <c r="D4" s="47" t="s">
        <v>141</v>
      </c>
      <c r="E4" s="271"/>
      <c r="F4" s="85" t="s">
        <v>142</v>
      </c>
      <c r="G4" s="85" t="s">
        <v>143</v>
      </c>
      <c r="H4" s="86" t="s">
        <v>144</v>
      </c>
      <c r="I4" s="270"/>
      <c r="J4" s="273"/>
      <c r="K4" s="275"/>
      <c r="L4" s="277"/>
      <c r="M4" s="85" t="s">
        <v>145</v>
      </c>
      <c r="N4" s="85" t="s">
        <v>146</v>
      </c>
      <c r="O4" s="85" t="s">
        <v>147</v>
      </c>
      <c r="P4" s="275"/>
      <c r="Q4" s="275"/>
      <c r="R4" s="275"/>
      <c r="S4" s="275"/>
      <c r="T4" s="275"/>
      <c r="U4" s="275"/>
      <c r="V4" s="271"/>
      <c r="W4" s="45" t="s">
        <v>148</v>
      </c>
      <c r="X4" s="45" t="s">
        <v>149</v>
      </c>
      <c r="Y4" s="45" t="s">
        <v>150</v>
      </c>
      <c r="Z4" s="45" t="s">
        <v>151</v>
      </c>
      <c r="AA4" s="45" t="s">
        <v>152</v>
      </c>
      <c r="AB4" s="45" t="s">
        <v>153</v>
      </c>
      <c r="AC4" s="45" t="s">
        <v>154</v>
      </c>
      <c r="AD4" s="45" t="s">
        <v>155</v>
      </c>
      <c r="AE4" s="45" t="s">
        <v>156</v>
      </c>
      <c r="AF4" s="45" t="s">
        <v>157</v>
      </c>
      <c r="AG4" s="45" t="s">
        <v>158</v>
      </c>
      <c r="AH4" s="45" t="s">
        <v>159</v>
      </c>
    </row>
    <row r="5" spans="1:34" ht="23.25" customHeight="1">
      <c r="A5" s="78" t="s">
        <v>160</v>
      </c>
      <c r="B5" s="67">
        <v>42826</v>
      </c>
      <c r="C5" s="68" t="s">
        <v>161</v>
      </c>
      <c r="D5" s="68" t="s">
        <v>162</v>
      </c>
      <c r="E5" s="52" t="s">
        <v>163</v>
      </c>
      <c r="F5" s="79" t="s">
        <v>164</v>
      </c>
      <c r="G5" s="69" t="s">
        <v>165</v>
      </c>
      <c r="H5" s="69" t="s">
        <v>166</v>
      </c>
      <c r="I5" s="70" t="s">
        <v>180</v>
      </c>
      <c r="J5" s="73" t="s">
        <v>167</v>
      </c>
      <c r="K5" s="80"/>
      <c r="L5" s="81" t="s">
        <v>21</v>
      </c>
      <c r="M5" s="69" t="s">
        <v>17</v>
      </c>
      <c r="N5" s="69" t="s">
        <v>86</v>
      </c>
      <c r="O5" s="69" t="s">
        <v>168</v>
      </c>
      <c r="P5" s="77" t="s">
        <v>184</v>
      </c>
      <c r="Q5" s="77" t="s">
        <v>169</v>
      </c>
      <c r="R5" s="77" t="s">
        <v>170</v>
      </c>
      <c r="S5" s="77" t="s">
        <v>171</v>
      </c>
      <c r="T5" s="77" t="s">
        <v>185</v>
      </c>
      <c r="U5" s="77" t="s">
        <v>178</v>
      </c>
      <c r="V5" s="82"/>
      <c r="W5" s="48"/>
      <c r="X5" s="48"/>
      <c r="Y5" s="48"/>
      <c r="Z5" s="48"/>
      <c r="AA5" s="48"/>
      <c r="AB5" s="48"/>
      <c r="AC5" s="48"/>
      <c r="AD5" s="48"/>
      <c r="AE5" s="48"/>
      <c r="AF5" s="48"/>
      <c r="AG5" s="49"/>
      <c r="AH5" s="49"/>
    </row>
    <row r="6" spans="1:34" ht="19.5" customHeight="1">
      <c r="A6" s="50">
        <v>1</v>
      </c>
      <c r="B6" s="89"/>
      <c r="C6" s="51"/>
      <c r="D6" s="51"/>
      <c r="E6" s="52"/>
      <c r="F6" s="53"/>
      <c r="G6" s="54"/>
      <c r="H6" s="54"/>
      <c r="I6" s="70" t="s">
        <v>181</v>
      </c>
      <c r="J6" s="73" t="s">
        <v>109</v>
      </c>
      <c r="K6" s="76"/>
      <c r="L6" s="74" t="s">
        <v>109</v>
      </c>
      <c r="M6" s="55"/>
      <c r="N6" s="54"/>
      <c r="O6" s="56"/>
      <c r="P6" s="57"/>
      <c r="Q6" s="57"/>
      <c r="R6" s="57"/>
      <c r="S6" s="57"/>
      <c r="T6" s="57"/>
      <c r="U6" s="77" t="s">
        <v>179</v>
      </c>
      <c r="V6" s="51"/>
      <c r="W6" s="58"/>
      <c r="X6" s="58"/>
      <c r="Y6" s="58"/>
      <c r="Z6" s="58"/>
      <c r="AA6" s="58"/>
      <c r="AB6" s="58"/>
      <c r="AC6" s="58"/>
      <c r="AD6" s="58"/>
      <c r="AE6" s="58"/>
      <c r="AF6" s="58"/>
      <c r="AG6" s="59"/>
      <c r="AH6" s="59"/>
    </row>
    <row r="7" spans="1:34" ht="19.5" customHeight="1">
      <c r="A7" s="50">
        <v>2</v>
      </c>
      <c r="B7" s="89"/>
      <c r="C7" s="60"/>
      <c r="D7" s="61"/>
      <c r="E7" s="52"/>
      <c r="F7" s="62"/>
      <c r="G7" s="54"/>
      <c r="H7" s="54"/>
      <c r="I7" s="70" t="s">
        <v>182</v>
      </c>
      <c r="J7" s="73" t="s">
        <v>109</v>
      </c>
      <c r="K7" s="76"/>
      <c r="L7" s="74" t="s">
        <v>109</v>
      </c>
      <c r="M7" s="55"/>
      <c r="N7" s="54"/>
      <c r="O7" s="56"/>
      <c r="P7" s="57"/>
      <c r="Q7" s="57"/>
      <c r="R7" s="57"/>
      <c r="S7" s="57"/>
      <c r="T7" s="57"/>
      <c r="U7" s="77" t="s">
        <v>109</v>
      </c>
      <c r="V7" s="60"/>
      <c r="W7" s="58"/>
      <c r="X7" s="58"/>
      <c r="Y7" s="58"/>
      <c r="Z7" s="58"/>
      <c r="AA7" s="58"/>
      <c r="AB7" s="58"/>
      <c r="AC7" s="58"/>
      <c r="AD7" s="58"/>
      <c r="AE7" s="58"/>
      <c r="AF7" s="58"/>
      <c r="AG7" s="59"/>
      <c r="AH7" s="59"/>
    </row>
    <row r="8" spans="1:34" ht="18.75" customHeight="1">
      <c r="A8" s="50">
        <v>3</v>
      </c>
      <c r="B8" s="90"/>
      <c r="C8" s="60"/>
      <c r="D8" s="60"/>
      <c r="E8" s="63"/>
      <c r="F8" s="54"/>
      <c r="G8" s="54"/>
      <c r="H8" s="54"/>
      <c r="I8" s="70" t="s">
        <v>109</v>
      </c>
      <c r="J8" s="73" t="s">
        <v>109</v>
      </c>
      <c r="K8" s="76"/>
      <c r="L8" s="74" t="s">
        <v>109</v>
      </c>
      <c r="M8" s="56"/>
      <c r="N8" s="54"/>
      <c r="O8" s="56"/>
      <c r="P8" s="57"/>
      <c r="Q8" s="57"/>
      <c r="R8" s="57"/>
      <c r="S8" s="57"/>
      <c r="T8" s="57"/>
      <c r="U8" s="77" t="s">
        <v>109</v>
      </c>
      <c r="V8" s="60"/>
      <c r="W8" s="58"/>
      <c r="X8" s="58"/>
      <c r="Y8" s="58"/>
      <c r="Z8" s="58"/>
      <c r="AA8" s="58"/>
      <c r="AB8" s="58"/>
      <c r="AC8" s="58"/>
      <c r="AD8" s="58"/>
      <c r="AE8" s="58"/>
      <c r="AF8" s="58"/>
      <c r="AG8" s="59"/>
      <c r="AH8" s="59"/>
    </row>
    <row r="9" spans="1:34" ht="18.75" customHeight="1">
      <c r="A9" s="50">
        <v>4</v>
      </c>
      <c r="B9" s="90"/>
      <c r="C9" s="60"/>
      <c r="D9" s="60"/>
      <c r="E9" s="64"/>
      <c r="F9" s="54"/>
      <c r="G9" s="54"/>
      <c r="H9" s="54"/>
      <c r="I9" s="70" t="s">
        <v>109</v>
      </c>
      <c r="J9" s="73" t="s">
        <v>109</v>
      </c>
      <c r="K9" s="76"/>
      <c r="L9" s="74" t="s">
        <v>109</v>
      </c>
      <c r="M9" s="56"/>
      <c r="N9" s="54"/>
      <c r="O9" s="56"/>
      <c r="P9" s="57"/>
      <c r="Q9" s="57"/>
      <c r="R9" s="57"/>
      <c r="S9" s="57"/>
      <c r="T9" s="57"/>
      <c r="U9" s="77" t="s">
        <v>109</v>
      </c>
      <c r="V9" s="60"/>
      <c r="W9" s="58"/>
      <c r="X9" s="58"/>
      <c r="Y9" s="58"/>
      <c r="Z9" s="58"/>
      <c r="AA9" s="58"/>
      <c r="AB9" s="58"/>
      <c r="AC9" s="58"/>
      <c r="AD9" s="58"/>
      <c r="AE9" s="58"/>
      <c r="AF9" s="58"/>
      <c r="AG9" s="59"/>
      <c r="AH9" s="59"/>
    </row>
    <row r="10" spans="1:34" ht="18.75" customHeight="1">
      <c r="A10" s="50">
        <v>5</v>
      </c>
      <c r="B10" s="90"/>
      <c r="C10" s="54"/>
      <c r="D10" s="54"/>
      <c r="E10" s="64"/>
      <c r="F10" s="54"/>
      <c r="G10" s="54"/>
      <c r="H10" s="54"/>
      <c r="I10" s="70" t="s">
        <v>109</v>
      </c>
      <c r="J10" s="73" t="s">
        <v>109</v>
      </c>
      <c r="K10" s="76"/>
      <c r="L10" s="74" t="s">
        <v>109</v>
      </c>
      <c r="M10" s="56"/>
      <c r="N10" s="54"/>
      <c r="O10" s="56"/>
      <c r="P10" s="57"/>
      <c r="Q10" s="57"/>
      <c r="R10" s="57"/>
      <c r="S10" s="57"/>
      <c r="T10" s="57"/>
      <c r="U10" s="77" t="s">
        <v>109</v>
      </c>
      <c r="V10" s="54"/>
      <c r="W10" s="58"/>
      <c r="X10" s="58"/>
      <c r="Y10" s="58"/>
      <c r="Z10" s="58"/>
      <c r="AA10" s="58"/>
      <c r="AB10" s="58"/>
      <c r="AC10" s="58"/>
      <c r="AD10" s="58"/>
      <c r="AE10" s="58"/>
      <c r="AF10" s="58"/>
      <c r="AG10" s="59"/>
      <c r="AH10" s="59"/>
    </row>
    <row r="11" spans="1:34" ht="18.75" customHeight="1">
      <c r="A11" s="50">
        <v>6</v>
      </c>
      <c r="B11" s="90"/>
      <c r="C11" s="54"/>
      <c r="D11" s="54"/>
      <c r="E11" s="64"/>
      <c r="F11" s="54"/>
      <c r="G11" s="54"/>
      <c r="H11" s="54"/>
      <c r="I11" s="70" t="s">
        <v>109</v>
      </c>
      <c r="J11" s="73" t="s">
        <v>109</v>
      </c>
      <c r="K11" s="76"/>
      <c r="L11" s="74" t="s">
        <v>109</v>
      </c>
      <c r="M11" s="56"/>
      <c r="N11" s="54"/>
      <c r="O11" s="56"/>
      <c r="P11" s="57"/>
      <c r="Q11" s="57"/>
      <c r="R11" s="57"/>
      <c r="S11" s="57"/>
      <c r="T11" s="57"/>
      <c r="U11" s="77" t="s">
        <v>109</v>
      </c>
      <c r="V11" s="54"/>
      <c r="W11" s="58"/>
      <c r="X11" s="58"/>
      <c r="Y11" s="58"/>
      <c r="Z11" s="58"/>
      <c r="AA11" s="58"/>
      <c r="AB11" s="58"/>
      <c r="AC11" s="58"/>
      <c r="AD11" s="58"/>
      <c r="AE11" s="58"/>
      <c r="AF11" s="58"/>
      <c r="AG11" s="59"/>
      <c r="AH11" s="59"/>
    </row>
    <row r="12" spans="1:34" ht="18.75" customHeight="1">
      <c r="A12" s="50">
        <v>7</v>
      </c>
      <c r="B12" s="90"/>
      <c r="C12" s="54"/>
      <c r="D12" s="54"/>
      <c r="E12" s="64"/>
      <c r="F12" s="54"/>
      <c r="G12" s="54"/>
      <c r="H12" s="54"/>
      <c r="I12" s="70" t="s">
        <v>109</v>
      </c>
      <c r="J12" s="73" t="s">
        <v>109</v>
      </c>
      <c r="K12" s="76"/>
      <c r="L12" s="74" t="s">
        <v>109</v>
      </c>
      <c r="M12" s="56"/>
      <c r="N12" s="54"/>
      <c r="O12" s="56"/>
      <c r="P12" s="57"/>
      <c r="Q12" s="57"/>
      <c r="R12" s="57"/>
      <c r="S12" s="57"/>
      <c r="T12" s="57"/>
      <c r="U12" s="77" t="s">
        <v>109</v>
      </c>
      <c r="V12" s="54"/>
      <c r="W12" s="58"/>
      <c r="X12" s="58"/>
      <c r="Y12" s="58"/>
      <c r="Z12" s="58"/>
      <c r="AA12" s="58"/>
      <c r="AB12" s="58"/>
      <c r="AC12" s="58"/>
      <c r="AD12" s="58"/>
      <c r="AE12" s="58"/>
      <c r="AF12" s="58"/>
      <c r="AG12" s="59"/>
      <c r="AH12" s="59"/>
    </row>
    <row r="13" spans="1:34" ht="18.75" customHeight="1">
      <c r="A13" s="50">
        <v>8</v>
      </c>
      <c r="B13" s="90"/>
      <c r="C13" s="54"/>
      <c r="D13" s="54"/>
      <c r="E13" s="64"/>
      <c r="F13" s="54"/>
      <c r="G13" s="54"/>
      <c r="H13" s="54"/>
      <c r="I13" s="70" t="s">
        <v>109</v>
      </c>
      <c r="J13" s="73" t="s">
        <v>109</v>
      </c>
      <c r="K13" s="76"/>
      <c r="L13" s="74" t="s">
        <v>109</v>
      </c>
      <c r="M13" s="56"/>
      <c r="N13" s="54"/>
      <c r="O13" s="56"/>
      <c r="P13" s="57"/>
      <c r="Q13" s="57"/>
      <c r="R13" s="57"/>
      <c r="S13" s="57"/>
      <c r="T13" s="57"/>
      <c r="U13" s="77" t="s">
        <v>109</v>
      </c>
      <c r="V13" s="54"/>
      <c r="W13" s="58"/>
      <c r="X13" s="58"/>
      <c r="Y13" s="58"/>
      <c r="Z13" s="58"/>
      <c r="AA13" s="58"/>
      <c r="AB13" s="58"/>
      <c r="AC13" s="58"/>
      <c r="AD13" s="58"/>
      <c r="AE13" s="58"/>
      <c r="AF13" s="58"/>
      <c r="AG13" s="59"/>
      <c r="AH13" s="59"/>
    </row>
    <row r="14" spans="1:34" ht="18.75" customHeight="1">
      <c r="A14" s="50">
        <v>9</v>
      </c>
      <c r="B14" s="90"/>
      <c r="C14" s="54"/>
      <c r="D14" s="54"/>
      <c r="E14" s="64"/>
      <c r="F14" s="54"/>
      <c r="G14" s="54"/>
      <c r="H14" s="54"/>
      <c r="I14" s="70" t="s">
        <v>109</v>
      </c>
      <c r="J14" s="73" t="s">
        <v>109</v>
      </c>
      <c r="K14" s="76"/>
      <c r="L14" s="74" t="s">
        <v>109</v>
      </c>
      <c r="M14" s="56"/>
      <c r="N14" s="54"/>
      <c r="O14" s="56"/>
      <c r="P14" s="57"/>
      <c r="Q14" s="57"/>
      <c r="R14" s="57"/>
      <c r="S14" s="57"/>
      <c r="T14" s="57"/>
      <c r="U14" s="77" t="s">
        <v>109</v>
      </c>
      <c r="V14" s="54"/>
      <c r="W14" s="58"/>
      <c r="X14" s="58"/>
      <c r="Y14" s="58"/>
      <c r="Z14" s="58"/>
      <c r="AA14" s="58"/>
      <c r="AB14" s="58"/>
      <c r="AC14" s="58"/>
      <c r="AD14" s="58"/>
      <c r="AE14" s="58"/>
      <c r="AF14" s="58"/>
      <c r="AG14" s="59"/>
      <c r="AH14" s="59"/>
    </row>
    <row r="15" spans="1:34" ht="18.75" customHeight="1">
      <c r="A15" s="50">
        <v>10</v>
      </c>
      <c r="B15" s="90"/>
      <c r="C15" s="54"/>
      <c r="D15" s="54"/>
      <c r="E15" s="64"/>
      <c r="F15" s="54"/>
      <c r="G15" s="54"/>
      <c r="H15" s="54"/>
      <c r="I15" s="70" t="s">
        <v>109</v>
      </c>
      <c r="J15" s="73" t="s">
        <v>109</v>
      </c>
      <c r="K15" s="76"/>
      <c r="L15" s="74" t="s">
        <v>109</v>
      </c>
      <c r="M15" s="56"/>
      <c r="N15" s="54"/>
      <c r="O15" s="56"/>
      <c r="P15" s="57"/>
      <c r="Q15" s="57"/>
      <c r="R15" s="57"/>
      <c r="S15" s="57"/>
      <c r="T15" s="57"/>
      <c r="U15" s="77" t="s">
        <v>109</v>
      </c>
      <c r="V15" s="54"/>
      <c r="W15" s="58"/>
      <c r="X15" s="58"/>
      <c r="Y15" s="58"/>
      <c r="Z15" s="58"/>
      <c r="AA15" s="58"/>
      <c r="AB15" s="58"/>
      <c r="AC15" s="58"/>
      <c r="AD15" s="58"/>
      <c r="AE15" s="58"/>
      <c r="AF15" s="58"/>
      <c r="AG15" s="59"/>
      <c r="AH15" s="59"/>
    </row>
    <row r="16" spans="1:34" ht="18.75" customHeight="1">
      <c r="A16" s="50">
        <v>11</v>
      </c>
      <c r="B16" s="90"/>
      <c r="C16" s="54"/>
      <c r="D16" s="60"/>
      <c r="E16" s="64"/>
      <c r="F16" s="54"/>
      <c r="G16" s="54"/>
      <c r="H16" s="54"/>
      <c r="I16" s="70" t="s">
        <v>109</v>
      </c>
      <c r="J16" s="73" t="s">
        <v>109</v>
      </c>
      <c r="K16" s="76"/>
      <c r="L16" s="74" t="s">
        <v>109</v>
      </c>
      <c r="M16" s="56"/>
      <c r="N16" s="54"/>
      <c r="O16" s="56"/>
      <c r="P16" s="57"/>
      <c r="Q16" s="57"/>
      <c r="R16" s="57"/>
      <c r="S16" s="57"/>
      <c r="T16" s="57"/>
      <c r="U16" s="77" t="s">
        <v>109</v>
      </c>
      <c r="V16" s="60"/>
      <c r="W16" s="58"/>
      <c r="X16" s="58"/>
      <c r="Y16" s="58"/>
      <c r="Z16" s="58"/>
      <c r="AA16" s="58"/>
      <c r="AB16" s="58"/>
      <c r="AC16" s="58"/>
      <c r="AD16" s="58"/>
      <c r="AE16" s="58"/>
      <c r="AF16" s="58"/>
      <c r="AG16" s="59"/>
      <c r="AH16" s="59"/>
    </row>
    <row r="17" spans="1:34" ht="18.75" customHeight="1">
      <c r="A17" s="50">
        <v>12</v>
      </c>
      <c r="B17" s="90"/>
      <c r="C17" s="54"/>
      <c r="D17" s="54"/>
      <c r="E17" s="64"/>
      <c r="F17" s="54"/>
      <c r="G17" s="54"/>
      <c r="H17" s="54"/>
      <c r="I17" s="70" t="s">
        <v>109</v>
      </c>
      <c r="J17" s="73" t="s">
        <v>109</v>
      </c>
      <c r="K17" s="76"/>
      <c r="L17" s="74" t="s">
        <v>109</v>
      </c>
      <c r="M17" s="56"/>
      <c r="N17" s="54"/>
      <c r="O17" s="56"/>
      <c r="P17" s="57"/>
      <c r="Q17" s="57"/>
      <c r="R17" s="57"/>
      <c r="S17" s="57"/>
      <c r="T17" s="57"/>
      <c r="U17" s="77" t="s">
        <v>109</v>
      </c>
      <c r="V17" s="54"/>
      <c r="W17" s="58"/>
      <c r="X17" s="58"/>
      <c r="Y17" s="58"/>
      <c r="Z17" s="58"/>
      <c r="AA17" s="58"/>
      <c r="AB17" s="58"/>
      <c r="AC17" s="58"/>
      <c r="AD17" s="58"/>
      <c r="AE17" s="58"/>
      <c r="AF17" s="58"/>
      <c r="AG17" s="59"/>
      <c r="AH17" s="59"/>
    </row>
    <row r="18" spans="1:34" ht="18.75" customHeight="1">
      <c r="A18" s="50">
        <v>13</v>
      </c>
      <c r="B18" s="90"/>
      <c r="C18" s="54"/>
      <c r="D18" s="54"/>
      <c r="E18" s="64"/>
      <c r="F18" s="54"/>
      <c r="G18" s="54"/>
      <c r="H18" s="54"/>
      <c r="I18" s="70" t="s">
        <v>109</v>
      </c>
      <c r="J18" s="73" t="s">
        <v>109</v>
      </c>
      <c r="K18" s="76"/>
      <c r="L18" s="74" t="s">
        <v>109</v>
      </c>
      <c r="M18" s="56"/>
      <c r="N18" s="54"/>
      <c r="O18" s="56"/>
      <c r="P18" s="57"/>
      <c r="Q18" s="57"/>
      <c r="R18" s="57"/>
      <c r="S18" s="57"/>
      <c r="T18" s="57"/>
      <c r="U18" s="77" t="s">
        <v>109</v>
      </c>
      <c r="V18" s="54"/>
      <c r="W18" s="58"/>
      <c r="X18" s="58"/>
      <c r="Y18" s="58"/>
      <c r="Z18" s="58"/>
      <c r="AA18" s="58"/>
      <c r="AB18" s="58"/>
      <c r="AC18" s="58"/>
      <c r="AD18" s="58"/>
      <c r="AE18" s="58"/>
      <c r="AF18" s="58"/>
      <c r="AG18" s="59"/>
      <c r="AH18" s="59"/>
    </row>
    <row r="19" spans="1:34" ht="18.75" customHeight="1">
      <c r="A19" s="50">
        <v>14</v>
      </c>
      <c r="B19" s="90"/>
      <c r="C19" s="54"/>
      <c r="D19" s="54"/>
      <c r="E19" s="64"/>
      <c r="F19" s="54"/>
      <c r="G19" s="54"/>
      <c r="H19" s="54"/>
      <c r="I19" s="70" t="s">
        <v>109</v>
      </c>
      <c r="J19" s="73" t="s">
        <v>109</v>
      </c>
      <c r="K19" s="76"/>
      <c r="L19" s="74" t="s">
        <v>109</v>
      </c>
      <c r="M19" s="56"/>
      <c r="N19" s="54"/>
      <c r="O19" s="56"/>
      <c r="P19" s="57"/>
      <c r="Q19" s="57"/>
      <c r="R19" s="57"/>
      <c r="S19" s="57"/>
      <c r="T19" s="57"/>
      <c r="U19" s="77" t="s">
        <v>109</v>
      </c>
      <c r="V19" s="54"/>
      <c r="W19" s="58"/>
      <c r="X19" s="58"/>
      <c r="Y19" s="58"/>
      <c r="Z19" s="58"/>
      <c r="AA19" s="58"/>
      <c r="AB19" s="58"/>
      <c r="AC19" s="58"/>
      <c r="AD19" s="58"/>
      <c r="AE19" s="58"/>
      <c r="AF19" s="58"/>
      <c r="AG19" s="59"/>
      <c r="AH19" s="59"/>
    </row>
    <row r="20" spans="1:34" ht="18.75" customHeight="1">
      <c r="A20" s="50">
        <v>15</v>
      </c>
      <c r="B20" s="90"/>
      <c r="C20" s="54"/>
      <c r="D20" s="54"/>
      <c r="E20" s="64"/>
      <c r="F20" s="54"/>
      <c r="G20" s="54"/>
      <c r="H20" s="54"/>
      <c r="I20" s="70" t="s">
        <v>109</v>
      </c>
      <c r="J20" s="73" t="s">
        <v>109</v>
      </c>
      <c r="K20" s="76"/>
      <c r="L20" s="74" t="s">
        <v>109</v>
      </c>
      <c r="M20" s="56"/>
      <c r="N20" s="54"/>
      <c r="O20" s="56"/>
      <c r="P20" s="57"/>
      <c r="Q20" s="57"/>
      <c r="R20" s="57"/>
      <c r="S20" s="57"/>
      <c r="T20" s="57"/>
      <c r="U20" s="77" t="s">
        <v>109</v>
      </c>
      <c r="V20" s="54"/>
      <c r="W20" s="58"/>
      <c r="X20" s="58"/>
      <c r="Y20" s="58"/>
      <c r="Z20" s="58"/>
      <c r="AA20" s="58"/>
      <c r="AB20" s="58"/>
      <c r="AC20" s="58"/>
      <c r="AD20" s="58"/>
      <c r="AE20" s="58"/>
      <c r="AF20" s="58"/>
      <c r="AG20" s="59"/>
      <c r="AH20" s="59"/>
    </row>
    <row r="21" spans="1:34" ht="18.75" customHeight="1">
      <c r="A21" s="50">
        <v>16</v>
      </c>
      <c r="B21" s="90"/>
      <c r="C21" s="54"/>
      <c r="D21" s="54"/>
      <c r="E21" s="64"/>
      <c r="F21" s="54"/>
      <c r="G21" s="54"/>
      <c r="H21" s="54"/>
      <c r="I21" s="70" t="s">
        <v>109</v>
      </c>
      <c r="J21" s="73" t="s">
        <v>109</v>
      </c>
      <c r="K21" s="76"/>
      <c r="L21" s="74" t="s">
        <v>109</v>
      </c>
      <c r="M21" s="56"/>
      <c r="N21" s="54"/>
      <c r="O21" s="56"/>
      <c r="P21" s="57"/>
      <c r="Q21" s="57"/>
      <c r="R21" s="57"/>
      <c r="S21" s="57"/>
      <c r="T21" s="57"/>
      <c r="U21" s="77" t="s">
        <v>109</v>
      </c>
      <c r="V21" s="54"/>
      <c r="W21" s="58"/>
      <c r="X21" s="58"/>
      <c r="Y21" s="58"/>
      <c r="Z21" s="58"/>
      <c r="AA21" s="58"/>
      <c r="AB21" s="58"/>
      <c r="AC21" s="58"/>
      <c r="AD21" s="58"/>
      <c r="AE21" s="58"/>
      <c r="AF21" s="58"/>
      <c r="AG21" s="59"/>
      <c r="AH21" s="59"/>
    </row>
    <row r="22" spans="1:34" ht="18.75" customHeight="1">
      <c r="A22" s="50">
        <v>17</v>
      </c>
      <c r="B22" s="90"/>
      <c r="C22" s="54"/>
      <c r="D22" s="54"/>
      <c r="E22" s="64"/>
      <c r="F22" s="54"/>
      <c r="G22" s="54"/>
      <c r="H22" s="54"/>
      <c r="I22" s="70" t="s">
        <v>109</v>
      </c>
      <c r="J22" s="73" t="s">
        <v>109</v>
      </c>
      <c r="K22" s="76"/>
      <c r="L22" s="74" t="s">
        <v>109</v>
      </c>
      <c r="M22" s="56"/>
      <c r="N22" s="54"/>
      <c r="O22" s="56"/>
      <c r="P22" s="57"/>
      <c r="Q22" s="57"/>
      <c r="R22" s="57"/>
      <c r="S22" s="57"/>
      <c r="T22" s="57"/>
      <c r="U22" s="77" t="s">
        <v>109</v>
      </c>
      <c r="V22" s="54"/>
      <c r="W22" s="58"/>
      <c r="X22" s="58"/>
      <c r="Y22" s="58"/>
      <c r="Z22" s="58"/>
      <c r="AA22" s="58"/>
      <c r="AB22" s="58"/>
      <c r="AC22" s="58"/>
      <c r="AD22" s="58"/>
      <c r="AE22" s="58"/>
      <c r="AF22" s="58"/>
      <c r="AG22" s="59"/>
      <c r="AH22" s="59"/>
    </row>
    <row r="23" spans="1:34" ht="18.75" customHeight="1">
      <c r="A23" s="50">
        <v>18</v>
      </c>
      <c r="B23" s="90"/>
      <c r="C23" s="54"/>
      <c r="D23" s="54"/>
      <c r="E23" s="64"/>
      <c r="F23" s="54"/>
      <c r="G23" s="54"/>
      <c r="H23" s="54"/>
      <c r="I23" s="70" t="s">
        <v>109</v>
      </c>
      <c r="J23" s="73" t="s">
        <v>109</v>
      </c>
      <c r="K23" s="76"/>
      <c r="L23" s="74" t="s">
        <v>109</v>
      </c>
      <c r="M23" s="56"/>
      <c r="N23" s="54"/>
      <c r="O23" s="56"/>
      <c r="P23" s="57"/>
      <c r="Q23" s="57"/>
      <c r="R23" s="57"/>
      <c r="S23" s="57"/>
      <c r="T23" s="57"/>
      <c r="U23" s="77" t="s">
        <v>109</v>
      </c>
      <c r="V23" s="54"/>
      <c r="W23" s="58"/>
      <c r="X23" s="58"/>
      <c r="Y23" s="58"/>
      <c r="Z23" s="58"/>
      <c r="AA23" s="58"/>
      <c r="AB23" s="58"/>
      <c r="AC23" s="58"/>
      <c r="AD23" s="58"/>
      <c r="AE23" s="58"/>
      <c r="AF23" s="58"/>
      <c r="AG23" s="59"/>
      <c r="AH23" s="59"/>
    </row>
    <row r="24" spans="1:34" ht="18.75" customHeight="1">
      <c r="A24" s="50">
        <v>19</v>
      </c>
      <c r="B24" s="90"/>
      <c r="C24" s="54"/>
      <c r="D24" s="54"/>
      <c r="E24" s="64"/>
      <c r="F24" s="54"/>
      <c r="G24" s="54"/>
      <c r="H24" s="54"/>
      <c r="I24" s="70" t="s">
        <v>109</v>
      </c>
      <c r="J24" s="73" t="s">
        <v>109</v>
      </c>
      <c r="K24" s="76"/>
      <c r="L24" s="74" t="s">
        <v>109</v>
      </c>
      <c r="M24" s="56"/>
      <c r="N24" s="54"/>
      <c r="O24" s="56"/>
      <c r="P24" s="57"/>
      <c r="Q24" s="57"/>
      <c r="R24" s="57"/>
      <c r="S24" s="57"/>
      <c r="T24" s="57"/>
      <c r="U24" s="77" t="s">
        <v>109</v>
      </c>
      <c r="V24" s="54"/>
      <c r="W24" s="58"/>
      <c r="X24" s="58"/>
      <c r="Y24" s="58"/>
      <c r="Z24" s="58"/>
      <c r="AA24" s="58"/>
      <c r="AB24" s="58"/>
      <c r="AC24" s="58"/>
      <c r="AD24" s="58"/>
      <c r="AE24" s="58"/>
      <c r="AF24" s="58"/>
      <c r="AG24" s="59"/>
      <c r="AH24" s="59"/>
    </row>
    <row r="25" spans="1:34" ht="18.75" customHeight="1">
      <c r="A25" s="50">
        <v>20</v>
      </c>
      <c r="B25" s="90"/>
      <c r="C25" s="54"/>
      <c r="D25" s="54"/>
      <c r="E25" s="64"/>
      <c r="F25" s="54"/>
      <c r="G25" s="54"/>
      <c r="H25" s="54"/>
      <c r="I25" s="70" t="s">
        <v>109</v>
      </c>
      <c r="J25" s="73" t="s">
        <v>109</v>
      </c>
      <c r="K25" s="76"/>
      <c r="L25" s="74" t="s">
        <v>109</v>
      </c>
      <c r="M25" s="56"/>
      <c r="N25" s="54"/>
      <c r="O25" s="56"/>
      <c r="P25" s="57"/>
      <c r="Q25" s="57"/>
      <c r="R25" s="57"/>
      <c r="S25" s="57"/>
      <c r="T25" s="57"/>
      <c r="U25" s="77" t="s">
        <v>109</v>
      </c>
      <c r="V25" s="54"/>
      <c r="W25" s="58"/>
      <c r="X25" s="58"/>
      <c r="Y25" s="58"/>
      <c r="Z25" s="58"/>
      <c r="AA25" s="58"/>
      <c r="AB25" s="58"/>
      <c r="AC25" s="58"/>
      <c r="AD25" s="58"/>
      <c r="AE25" s="58"/>
      <c r="AF25" s="58"/>
      <c r="AG25" s="59"/>
      <c r="AH25" s="59"/>
    </row>
    <row r="26" spans="1:34" ht="18.75" customHeight="1">
      <c r="A26" s="50">
        <v>21</v>
      </c>
      <c r="B26" s="90"/>
      <c r="C26" s="54"/>
      <c r="D26" s="60"/>
      <c r="E26" s="64"/>
      <c r="F26" s="54"/>
      <c r="G26" s="54"/>
      <c r="H26" s="54"/>
      <c r="I26" s="70" t="s">
        <v>109</v>
      </c>
      <c r="J26" s="73" t="s">
        <v>109</v>
      </c>
      <c r="K26" s="76"/>
      <c r="L26" s="74" t="s">
        <v>109</v>
      </c>
      <c r="M26" s="56"/>
      <c r="N26" s="54"/>
      <c r="O26" s="56"/>
      <c r="P26" s="57"/>
      <c r="Q26" s="57"/>
      <c r="R26" s="57"/>
      <c r="S26" s="57"/>
      <c r="T26" s="57"/>
      <c r="U26" s="77" t="s">
        <v>109</v>
      </c>
      <c r="V26" s="60"/>
      <c r="W26" s="58"/>
      <c r="X26" s="58"/>
      <c r="Y26" s="58"/>
      <c r="Z26" s="58"/>
      <c r="AA26" s="58"/>
      <c r="AB26" s="58"/>
      <c r="AC26" s="58"/>
      <c r="AD26" s="58"/>
      <c r="AE26" s="58"/>
      <c r="AF26" s="58"/>
      <c r="AG26" s="59"/>
      <c r="AH26" s="59"/>
    </row>
    <row r="27" spans="1:34" ht="18.75" customHeight="1">
      <c r="A27" s="50">
        <v>22</v>
      </c>
      <c r="B27" s="90"/>
      <c r="C27" s="54"/>
      <c r="D27" s="54"/>
      <c r="E27" s="64"/>
      <c r="F27" s="54"/>
      <c r="G27" s="54"/>
      <c r="H27" s="54"/>
      <c r="I27" s="70" t="s">
        <v>109</v>
      </c>
      <c r="J27" s="73" t="s">
        <v>109</v>
      </c>
      <c r="K27" s="76"/>
      <c r="L27" s="74" t="s">
        <v>109</v>
      </c>
      <c r="M27" s="56"/>
      <c r="N27" s="54"/>
      <c r="O27" s="56"/>
      <c r="P27" s="57"/>
      <c r="Q27" s="57"/>
      <c r="R27" s="57"/>
      <c r="S27" s="57"/>
      <c r="T27" s="57"/>
      <c r="U27" s="77" t="s">
        <v>109</v>
      </c>
      <c r="V27" s="54"/>
      <c r="W27" s="58"/>
      <c r="X27" s="58"/>
      <c r="Y27" s="58"/>
      <c r="Z27" s="58"/>
      <c r="AA27" s="58"/>
      <c r="AB27" s="58"/>
      <c r="AC27" s="58"/>
      <c r="AD27" s="58"/>
      <c r="AE27" s="58"/>
      <c r="AF27" s="58"/>
      <c r="AG27" s="59"/>
      <c r="AH27" s="59"/>
    </row>
    <row r="28" spans="1:34" ht="18.75" customHeight="1">
      <c r="A28" s="50">
        <v>23</v>
      </c>
      <c r="B28" s="90"/>
      <c r="C28" s="54"/>
      <c r="D28" s="54"/>
      <c r="E28" s="64"/>
      <c r="F28" s="54"/>
      <c r="G28" s="54"/>
      <c r="H28" s="54"/>
      <c r="I28" s="70" t="s">
        <v>109</v>
      </c>
      <c r="J28" s="73" t="s">
        <v>109</v>
      </c>
      <c r="K28" s="76"/>
      <c r="L28" s="74" t="s">
        <v>109</v>
      </c>
      <c r="M28" s="56"/>
      <c r="N28" s="54"/>
      <c r="O28" s="56"/>
      <c r="P28" s="57"/>
      <c r="Q28" s="57"/>
      <c r="R28" s="57"/>
      <c r="S28" s="57"/>
      <c r="T28" s="57"/>
      <c r="U28" s="77" t="s">
        <v>109</v>
      </c>
      <c r="V28" s="54"/>
      <c r="W28" s="58"/>
      <c r="X28" s="58"/>
      <c r="Y28" s="58"/>
      <c r="Z28" s="58"/>
      <c r="AA28" s="58"/>
      <c r="AB28" s="58"/>
      <c r="AC28" s="58"/>
      <c r="AD28" s="58"/>
      <c r="AE28" s="58"/>
      <c r="AF28" s="58"/>
      <c r="AG28" s="59"/>
      <c r="AH28" s="59"/>
    </row>
    <row r="29" spans="1:34" ht="18.75" customHeight="1">
      <c r="A29" s="50">
        <v>24</v>
      </c>
      <c r="B29" s="90"/>
      <c r="C29" s="54"/>
      <c r="D29" s="54"/>
      <c r="E29" s="64"/>
      <c r="F29" s="54"/>
      <c r="G29" s="54"/>
      <c r="H29" s="54"/>
      <c r="I29" s="70" t="s">
        <v>109</v>
      </c>
      <c r="J29" s="73" t="s">
        <v>109</v>
      </c>
      <c r="K29" s="76"/>
      <c r="L29" s="74" t="s">
        <v>109</v>
      </c>
      <c r="M29" s="56"/>
      <c r="N29" s="54"/>
      <c r="O29" s="56"/>
      <c r="P29" s="57"/>
      <c r="Q29" s="57"/>
      <c r="R29" s="57"/>
      <c r="S29" s="57"/>
      <c r="T29" s="57"/>
      <c r="U29" s="77" t="s">
        <v>109</v>
      </c>
      <c r="V29" s="54"/>
      <c r="W29" s="58"/>
      <c r="X29" s="58"/>
      <c r="Y29" s="58"/>
      <c r="Z29" s="58"/>
      <c r="AA29" s="58"/>
      <c r="AB29" s="58"/>
      <c r="AC29" s="58"/>
      <c r="AD29" s="58"/>
      <c r="AE29" s="58"/>
      <c r="AF29" s="58"/>
      <c r="AG29" s="59"/>
      <c r="AH29" s="59"/>
    </row>
    <row r="30" spans="1:34" ht="18.75" customHeight="1">
      <c r="A30" s="50">
        <v>25</v>
      </c>
      <c r="B30" s="90"/>
      <c r="C30" s="54"/>
      <c r="D30" s="54"/>
      <c r="E30" s="64"/>
      <c r="F30" s="54"/>
      <c r="G30" s="54"/>
      <c r="H30" s="54"/>
      <c r="I30" s="70" t="s">
        <v>109</v>
      </c>
      <c r="J30" s="73" t="s">
        <v>109</v>
      </c>
      <c r="K30" s="76"/>
      <c r="L30" s="74" t="s">
        <v>109</v>
      </c>
      <c r="M30" s="56"/>
      <c r="N30" s="54"/>
      <c r="O30" s="56"/>
      <c r="P30" s="57"/>
      <c r="Q30" s="57"/>
      <c r="R30" s="57"/>
      <c r="S30" s="57"/>
      <c r="T30" s="57"/>
      <c r="U30" s="77" t="s">
        <v>109</v>
      </c>
      <c r="V30" s="54"/>
      <c r="W30" s="58"/>
      <c r="X30" s="58"/>
      <c r="Y30" s="58"/>
      <c r="Z30" s="58"/>
      <c r="AA30" s="58"/>
      <c r="AB30" s="58"/>
      <c r="AC30" s="58"/>
      <c r="AD30" s="58"/>
      <c r="AE30" s="58"/>
      <c r="AF30" s="58"/>
      <c r="AG30" s="59"/>
      <c r="AH30" s="59"/>
    </row>
    <row r="31" spans="1:34" ht="18.75" customHeight="1">
      <c r="A31" s="50">
        <v>26</v>
      </c>
      <c r="B31" s="90"/>
      <c r="C31" s="54"/>
      <c r="D31" s="54"/>
      <c r="E31" s="64"/>
      <c r="F31" s="54"/>
      <c r="G31" s="54"/>
      <c r="H31" s="54"/>
      <c r="I31" s="70" t="s">
        <v>109</v>
      </c>
      <c r="J31" s="73" t="s">
        <v>109</v>
      </c>
      <c r="K31" s="76"/>
      <c r="L31" s="74" t="s">
        <v>109</v>
      </c>
      <c r="M31" s="56"/>
      <c r="N31" s="54"/>
      <c r="O31" s="56"/>
      <c r="P31" s="57"/>
      <c r="Q31" s="57"/>
      <c r="R31" s="57"/>
      <c r="S31" s="57"/>
      <c r="T31" s="57"/>
      <c r="U31" s="77" t="s">
        <v>109</v>
      </c>
      <c r="V31" s="54"/>
      <c r="W31" s="58"/>
      <c r="X31" s="58"/>
      <c r="Y31" s="58"/>
      <c r="Z31" s="58"/>
      <c r="AA31" s="58"/>
      <c r="AB31" s="58"/>
      <c r="AC31" s="58"/>
      <c r="AD31" s="58"/>
      <c r="AE31" s="58"/>
      <c r="AF31" s="58"/>
      <c r="AG31" s="59"/>
      <c r="AH31" s="59"/>
    </row>
    <row r="32" spans="1:34" ht="18.75" customHeight="1">
      <c r="A32" s="50">
        <v>27</v>
      </c>
      <c r="B32" s="90"/>
      <c r="C32" s="54"/>
      <c r="D32" s="54"/>
      <c r="E32" s="64"/>
      <c r="F32" s="54"/>
      <c r="G32" s="54"/>
      <c r="H32" s="54"/>
      <c r="I32" s="70" t="s">
        <v>109</v>
      </c>
      <c r="J32" s="73" t="s">
        <v>109</v>
      </c>
      <c r="K32" s="76"/>
      <c r="L32" s="74" t="s">
        <v>109</v>
      </c>
      <c r="M32" s="56"/>
      <c r="N32" s="54"/>
      <c r="O32" s="56"/>
      <c r="P32" s="57"/>
      <c r="Q32" s="57"/>
      <c r="R32" s="57"/>
      <c r="S32" s="57"/>
      <c r="T32" s="57"/>
      <c r="U32" s="77" t="s">
        <v>109</v>
      </c>
      <c r="V32" s="54"/>
      <c r="W32" s="58"/>
      <c r="X32" s="58"/>
      <c r="Y32" s="58"/>
      <c r="Z32" s="58"/>
      <c r="AA32" s="58"/>
      <c r="AB32" s="58"/>
      <c r="AC32" s="58"/>
      <c r="AD32" s="58"/>
      <c r="AE32" s="58"/>
      <c r="AF32" s="58"/>
      <c r="AG32" s="59"/>
      <c r="AH32" s="59"/>
    </row>
    <row r="33" spans="1:34" ht="18.75" customHeight="1">
      <c r="A33" s="50">
        <v>28</v>
      </c>
      <c r="B33" s="90"/>
      <c r="C33" s="54"/>
      <c r="D33" s="54"/>
      <c r="E33" s="64"/>
      <c r="F33" s="54"/>
      <c r="G33" s="54"/>
      <c r="H33" s="54"/>
      <c r="I33" s="70" t="s">
        <v>109</v>
      </c>
      <c r="J33" s="73" t="s">
        <v>109</v>
      </c>
      <c r="K33" s="76"/>
      <c r="L33" s="74" t="s">
        <v>109</v>
      </c>
      <c r="M33" s="56"/>
      <c r="N33" s="54"/>
      <c r="O33" s="56"/>
      <c r="P33" s="57"/>
      <c r="Q33" s="57"/>
      <c r="R33" s="57"/>
      <c r="S33" s="57"/>
      <c r="T33" s="57"/>
      <c r="U33" s="77" t="s">
        <v>109</v>
      </c>
      <c r="V33" s="54"/>
      <c r="W33" s="58"/>
      <c r="X33" s="58"/>
      <c r="Y33" s="58"/>
      <c r="Z33" s="58"/>
      <c r="AA33" s="58"/>
      <c r="AB33" s="58"/>
      <c r="AC33" s="58"/>
      <c r="AD33" s="58"/>
      <c r="AE33" s="58"/>
      <c r="AF33" s="58"/>
      <c r="AG33" s="59"/>
      <c r="AH33" s="59"/>
    </row>
    <row r="34" spans="1:34" ht="18.75" customHeight="1">
      <c r="A34" s="50">
        <v>29</v>
      </c>
      <c r="B34" s="90"/>
      <c r="C34" s="54"/>
      <c r="D34" s="54"/>
      <c r="E34" s="64"/>
      <c r="F34" s="54"/>
      <c r="G34" s="54"/>
      <c r="H34" s="54"/>
      <c r="I34" s="70" t="s">
        <v>109</v>
      </c>
      <c r="J34" s="73" t="s">
        <v>109</v>
      </c>
      <c r="K34" s="76"/>
      <c r="L34" s="74" t="s">
        <v>109</v>
      </c>
      <c r="M34" s="56"/>
      <c r="N34" s="54"/>
      <c r="O34" s="56"/>
      <c r="P34" s="57"/>
      <c r="Q34" s="57"/>
      <c r="R34" s="57"/>
      <c r="S34" s="57"/>
      <c r="T34" s="57"/>
      <c r="U34" s="77" t="s">
        <v>109</v>
      </c>
      <c r="V34" s="54"/>
      <c r="W34" s="58"/>
      <c r="X34" s="58"/>
      <c r="Y34" s="58"/>
      <c r="Z34" s="58"/>
      <c r="AA34" s="58"/>
      <c r="AB34" s="58"/>
      <c r="AC34" s="58"/>
      <c r="AD34" s="58"/>
      <c r="AE34" s="58"/>
      <c r="AF34" s="58"/>
      <c r="AG34" s="59"/>
      <c r="AH34" s="59"/>
    </row>
    <row r="35" spans="1:34" ht="18.75" customHeight="1">
      <c r="A35" s="50">
        <v>30</v>
      </c>
      <c r="B35" s="90"/>
      <c r="C35" s="54"/>
      <c r="D35" s="54"/>
      <c r="E35" s="64"/>
      <c r="F35" s="54"/>
      <c r="G35" s="54"/>
      <c r="H35" s="54"/>
      <c r="I35" s="70" t="s">
        <v>109</v>
      </c>
      <c r="J35" s="73" t="s">
        <v>109</v>
      </c>
      <c r="K35" s="76"/>
      <c r="L35" s="74" t="s">
        <v>109</v>
      </c>
      <c r="M35" s="56"/>
      <c r="N35" s="54"/>
      <c r="O35" s="56"/>
      <c r="P35" s="57"/>
      <c r="Q35" s="57"/>
      <c r="R35" s="57"/>
      <c r="S35" s="57"/>
      <c r="T35" s="57"/>
      <c r="U35" s="77" t="s">
        <v>109</v>
      </c>
      <c r="V35" s="54"/>
      <c r="W35" s="58"/>
      <c r="X35" s="58"/>
      <c r="Y35" s="58"/>
      <c r="Z35" s="58"/>
      <c r="AA35" s="58"/>
      <c r="AB35" s="58"/>
      <c r="AC35" s="58"/>
      <c r="AD35" s="58"/>
      <c r="AE35" s="58"/>
      <c r="AF35" s="58"/>
      <c r="AG35" s="59"/>
      <c r="AH35" s="59"/>
    </row>
    <row r="36" spans="1:34" ht="14.25">
      <c r="B36" s="65"/>
      <c r="C36" s="39"/>
      <c r="D36" s="39"/>
      <c r="E36" s="39"/>
      <c r="F36" s="39"/>
      <c r="G36" s="39"/>
      <c r="H36" s="39"/>
      <c r="J36" s="41"/>
      <c r="L36" s="39"/>
      <c r="M36" s="41"/>
      <c r="N36" s="41"/>
      <c r="O36" s="41"/>
      <c r="V36" s="41"/>
    </row>
    <row r="37" spans="1:34" ht="14.25">
      <c r="B37" s="65"/>
      <c r="C37" s="39"/>
      <c r="D37" s="39"/>
      <c r="E37" s="39"/>
      <c r="F37" s="39"/>
      <c r="G37" s="39"/>
      <c r="H37" s="39"/>
      <c r="I37" s="66"/>
      <c r="J37" s="41"/>
      <c r="L37" s="39"/>
      <c r="M37" s="41"/>
      <c r="N37" s="41"/>
      <c r="O37" s="41"/>
      <c r="V37" s="41"/>
    </row>
    <row r="38" spans="1:34">
      <c r="B38" s="41"/>
      <c r="D38" s="41"/>
      <c r="E38" s="41"/>
      <c r="F38" s="41"/>
      <c r="G38" s="41"/>
      <c r="H38" s="41"/>
      <c r="L38" s="41"/>
      <c r="M38" s="41"/>
      <c r="N38" s="41"/>
      <c r="O38" s="41"/>
      <c r="V38" s="41"/>
    </row>
    <row r="39" spans="1:34">
      <c r="B39" s="41"/>
      <c r="D39" s="41"/>
      <c r="E39" s="41"/>
      <c r="F39" s="41"/>
      <c r="G39" s="41"/>
      <c r="H39" s="41"/>
      <c r="L39" s="41"/>
      <c r="M39" s="41"/>
      <c r="N39" s="41"/>
      <c r="O39" s="41"/>
      <c r="V39" s="41"/>
    </row>
    <row r="40" spans="1:34">
      <c r="B40" s="41"/>
      <c r="D40" s="41"/>
      <c r="E40" s="41"/>
      <c r="F40" s="41"/>
      <c r="G40" s="41"/>
      <c r="H40" s="41"/>
      <c r="L40" s="41"/>
      <c r="M40" s="41"/>
      <c r="N40" s="41"/>
      <c r="O40" s="41"/>
      <c r="V40" s="41"/>
    </row>
    <row r="41" spans="1:34">
      <c r="B41" s="41"/>
      <c r="D41" s="41"/>
      <c r="E41" s="41"/>
      <c r="F41" s="41"/>
      <c r="G41" s="41"/>
      <c r="H41" s="41"/>
      <c r="L41" s="41"/>
      <c r="M41" s="41"/>
      <c r="N41" s="41"/>
      <c r="O41" s="41"/>
      <c r="V41" s="41"/>
    </row>
    <row r="42" spans="1:34">
      <c r="B42" s="41"/>
      <c r="D42" s="41"/>
      <c r="E42" s="41"/>
      <c r="F42" s="41"/>
      <c r="G42" s="41"/>
      <c r="H42" s="41"/>
      <c r="L42" s="41"/>
      <c r="M42" s="41"/>
      <c r="N42" s="41"/>
      <c r="O42" s="41"/>
      <c r="V42" s="41"/>
    </row>
    <row r="43" spans="1:34">
      <c r="B43" s="41"/>
      <c r="D43" s="41"/>
      <c r="E43" s="41"/>
      <c r="F43" s="41"/>
      <c r="G43" s="41"/>
      <c r="H43" s="41"/>
      <c r="L43" s="41"/>
      <c r="M43" s="41"/>
      <c r="N43" s="41"/>
      <c r="O43" s="41"/>
      <c r="V43" s="41"/>
    </row>
    <row r="44" spans="1:34">
      <c r="B44" s="41"/>
      <c r="D44" s="41"/>
      <c r="E44" s="41"/>
      <c r="F44" s="41"/>
      <c r="G44" s="41"/>
      <c r="H44" s="41"/>
      <c r="L44" s="41"/>
      <c r="M44" s="41"/>
      <c r="N44" s="41"/>
      <c r="O44" s="41"/>
      <c r="V44" s="41"/>
    </row>
    <row r="45" spans="1:34">
      <c r="B45" s="41"/>
      <c r="D45" s="41"/>
      <c r="E45" s="41"/>
      <c r="F45" s="41"/>
      <c r="G45" s="41"/>
      <c r="H45" s="41"/>
      <c r="L45" s="41"/>
      <c r="M45" s="41"/>
      <c r="N45" s="41"/>
      <c r="O45" s="41"/>
      <c r="V45" s="41"/>
    </row>
    <row r="46" spans="1:34">
      <c r="B46" s="41"/>
      <c r="D46" s="41"/>
      <c r="E46" s="41"/>
      <c r="F46" s="41"/>
      <c r="G46" s="41"/>
      <c r="H46" s="41"/>
      <c r="L46" s="41"/>
      <c r="M46" s="41"/>
      <c r="N46" s="41"/>
      <c r="O46" s="41"/>
      <c r="V46" s="41"/>
    </row>
  </sheetData>
  <mergeCells count="18">
    <mergeCell ref="S3:S4"/>
    <mergeCell ref="T3:T4"/>
    <mergeCell ref="U1:V1"/>
    <mergeCell ref="A3:A4"/>
    <mergeCell ref="B3:B4"/>
    <mergeCell ref="C3:D3"/>
    <mergeCell ref="E3:E4"/>
    <mergeCell ref="F3:H3"/>
    <mergeCell ref="I3:I4"/>
    <mergeCell ref="J3:J4"/>
    <mergeCell ref="K3:K4"/>
    <mergeCell ref="L3:L4"/>
    <mergeCell ref="U3:U4"/>
    <mergeCell ref="V3:V4"/>
    <mergeCell ref="M3:O3"/>
    <mergeCell ref="P3:P4"/>
    <mergeCell ref="Q3:Q4"/>
    <mergeCell ref="R3:R4"/>
  </mergeCells>
  <phoneticPr fontId="2"/>
  <dataValidations count="6">
    <dataValidation type="list" allowBlank="1" showInputMessage="1" showErrorMessage="1" sqref="U5:U35 W5:BB5">
      <formula1>"（選択して下さい）,方式１,方式２,"</formula1>
    </dataValidation>
    <dataValidation type="textLength" allowBlank="1" showInputMessage="1" showErrorMessage="1" sqref="F5:F6">
      <formula1>7</formula1>
      <formula2>7</formula2>
    </dataValidation>
    <dataValidation type="textLength" allowBlank="1" showInputMessage="1" showErrorMessage="1" error="22桁で入力してください。_x000a_" sqref="E5:E7">
      <formula1>22</formula1>
      <formula2>22</formula2>
    </dataValidation>
    <dataValidation type="list" allowBlank="1" showInputMessage="1" showErrorMessage="1" sqref="J5:J35">
      <formula1>"（選択して下さい）,需要者に承諾いただいている"</formula1>
    </dataValidation>
    <dataValidation type="list" allowBlank="1" showInputMessage="1" showErrorMessage="1" sqref="L5:L35">
      <formula1>"（選択して下さい）,要,否"</formula1>
    </dataValidation>
    <dataValidation type="list" allowBlank="1" showInputMessage="1" showErrorMessage="1" sqref="I5:I35">
      <formula1>"（選択して下さい）,地点の追加,地点の削除,その他の変更"</formula1>
    </dataValidation>
  </dataValidations>
  <pageMargins left="0.78740157480314965" right="0.78740157480314965" top="0.98425196850393704" bottom="0.98425196850393704" header="0.51181102362204722" footer="0.51181102362204722"/>
  <pageSetup paperSize="8" scale="48" fitToWidth="2" orientation="landscape"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26</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27</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28</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29</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30</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48</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39"/>
  <sheetViews>
    <sheetView zoomScale="85" zoomScaleNormal="85" workbookViewId="0">
      <selection activeCell="O33" sqref="O33"/>
    </sheetView>
  </sheetViews>
  <sheetFormatPr defaultRowHeight="13.5"/>
  <cols>
    <col min="1" max="1" width="1.625" style="14" customWidth="1"/>
    <col min="2" max="3" width="11.75" style="14" customWidth="1"/>
    <col min="4" max="4" width="12" style="14" customWidth="1"/>
    <col min="5" max="8" width="11.75" style="14" customWidth="1"/>
    <col min="9" max="9" width="12" style="14" customWidth="1"/>
    <col min="10" max="10" width="1" style="14" customWidth="1"/>
    <col min="11" max="16384" width="9" style="14"/>
  </cols>
  <sheetData>
    <row r="1" spans="2:9" ht="3.75" customHeight="1"/>
    <row r="2" spans="2:9">
      <c r="I2" s="2"/>
    </row>
    <row r="3" spans="2:9">
      <c r="I3" s="2"/>
    </row>
    <row r="4" spans="2:9" ht="20.25" customHeight="1">
      <c r="I4" s="2" t="s">
        <v>82</v>
      </c>
    </row>
    <row r="5" spans="2:9">
      <c r="B5" s="331" t="s">
        <v>83</v>
      </c>
      <c r="C5" s="331"/>
      <c r="D5" s="15" t="s">
        <v>49</v>
      </c>
    </row>
    <row r="6" spans="2:9" ht="33" customHeight="1">
      <c r="C6" s="332" t="s">
        <v>50</v>
      </c>
      <c r="D6" s="332"/>
      <c r="E6" s="332"/>
      <c r="F6" s="332"/>
      <c r="G6" s="332"/>
      <c r="H6" s="332"/>
    </row>
    <row r="7" spans="2:9" ht="12" customHeight="1"/>
    <row r="8" spans="2:9" ht="55.5" customHeight="1">
      <c r="B8" s="333" t="s">
        <v>51</v>
      </c>
      <c r="C8" s="333"/>
      <c r="D8" s="333"/>
      <c r="E8" s="333"/>
      <c r="F8" s="333"/>
      <c r="G8" s="333"/>
      <c r="H8" s="333"/>
      <c r="I8" s="333"/>
    </row>
    <row r="9" spans="2:9" ht="7.5" customHeight="1"/>
    <row r="10" spans="2:9" ht="19.5" customHeight="1">
      <c r="B10" s="14" t="s">
        <v>52</v>
      </c>
    </row>
    <row r="11" spans="2:9" ht="19.5" customHeight="1">
      <c r="B11" s="334" t="s">
        <v>53</v>
      </c>
      <c r="C11" s="335"/>
      <c r="D11" s="16" t="s">
        <v>54</v>
      </c>
      <c r="E11" s="323" t="s">
        <v>84</v>
      </c>
      <c r="F11" s="323"/>
      <c r="G11" s="323"/>
      <c r="H11" s="323"/>
      <c r="I11" s="324"/>
    </row>
    <row r="12" spans="2:9" ht="19.5" customHeight="1">
      <c r="B12" s="319"/>
      <c r="C12" s="336"/>
      <c r="D12" s="17" t="s">
        <v>55</v>
      </c>
      <c r="E12" s="325" t="s">
        <v>85</v>
      </c>
      <c r="F12" s="325"/>
      <c r="G12" s="325"/>
      <c r="H12" s="325"/>
      <c r="I12" s="326"/>
    </row>
    <row r="13" spans="2:9" ht="19.5" customHeight="1">
      <c r="B13" s="319"/>
      <c r="C13" s="336"/>
      <c r="D13" s="17" t="s">
        <v>56</v>
      </c>
      <c r="E13" s="325" t="s">
        <v>86</v>
      </c>
      <c r="F13" s="325"/>
      <c r="G13" s="325"/>
      <c r="H13" s="325"/>
      <c r="I13" s="326"/>
    </row>
    <row r="14" spans="2:9" ht="19.5" customHeight="1">
      <c r="B14" s="319"/>
      <c r="C14" s="336"/>
      <c r="D14" s="17" t="s">
        <v>57</v>
      </c>
      <c r="E14" s="327" t="s">
        <v>87</v>
      </c>
      <c r="F14" s="327"/>
      <c r="G14" s="327"/>
      <c r="H14" s="327"/>
      <c r="I14" s="328"/>
    </row>
    <row r="15" spans="2:9" ht="19.5" customHeight="1">
      <c r="B15" s="319"/>
      <c r="C15" s="336"/>
      <c r="D15" s="17"/>
      <c r="E15" s="337"/>
      <c r="F15" s="337"/>
      <c r="G15" s="337"/>
      <c r="H15" s="337"/>
      <c r="I15" s="338"/>
    </row>
    <row r="16" spans="2:9" ht="19.5" customHeight="1">
      <c r="B16" s="317" t="s">
        <v>58</v>
      </c>
      <c r="C16" s="318"/>
      <c r="D16" s="16" t="s">
        <v>59</v>
      </c>
      <c r="E16" s="323" t="s">
        <v>17</v>
      </c>
      <c r="F16" s="323"/>
      <c r="G16" s="323"/>
      <c r="H16" s="323"/>
      <c r="I16" s="324"/>
    </row>
    <row r="17" spans="2:9" ht="19.5" customHeight="1">
      <c r="B17" s="319"/>
      <c r="C17" s="320"/>
      <c r="D17" s="17" t="s">
        <v>60</v>
      </c>
      <c r="E17" s="325" t="s">
        <v>88</v>
      </c>
      <c r="F17" s="325"/>
      <c r="G17" s="325"/>
      <c r="H17" s="325"/>
      <c r="I17" s="326"/>
    </row>
    <row r="18" spans="2:9" ht="19.5" customHeight="1">
      <c r="B18" s="319"/>
      <c r="C18" s="320"/>
      <c r="D18" s="17" t="s">
        <v>57</v>
      </c>
      <c r="E18" s="327" t="s">
        <v>89</v>
      </c>
      <c r="F18" s="327"/>
      <c r="G18" s="327"/>
      <c r="H18" s="327"/>
      <c r="I18" s="328"/>
    </row>
    <row r="19" spans="2:9" ht="19.5" customHeight="1">
      <c r="B19" s="319"/>
      <c r="C19" s="320"/>
      <c r="D19" s="17"/>
      <c r="E19" s="327"/>
      <c r="F19" s="327"/>
      <c r="G19" s="327"/>
      <c r="H19" s="327"/>
      <c r="I19" s="328"/>
    </row>
    <row r="20" spans="2:9" ht="19.5" customHeight="1">
      <c r="B20" s="319"/>
      <c r="C20" s="320"/>
      <c r="D20" s="17" t="s">
        <v>61</v>
      </c>
      <c r="E20" s="325" t="s">
        <v>90</v>
      </c>
      <c r="F20" s="325"/>
      <c r="G20" s="325"/>
      <c r="H20" s="325"/>
      <c r="I20" s="326"/>
    </row>
    <row r="21" spans="2:9" ht="19.5" customHeight="1">
      <c r="B21" s="321"/>
      <c r="C21" s="322"/>
      <c r="D21" s="18" t="s">
        <v>62</v>
      </c>
      <c r="E21" s="329" t="s">
        <v>91</v>
      </c>
      <c r="F21" s="329"/>
      <c r="G21" s="329"/>
      <c r="H21" s="329"/>
      <c r="I21" s="330"/>
    </row>
    <row r="22" spans="2:9" ht="6.75" customHeight="1"/>
    <row r="23" spans="2:9" ht="19.5" customHeight="1">
      <c r="B23" s="14" t="s">
        <v>63</v>
      </c>
    </row>
    <row r="24" spans="2:9" ht="26.25" customHeight="1">
      <c r="B24" s="315" t="s">
        <v>64</v>
      </c>
      <c r="C24" s="316"/>
      <c r="D24" s="306" t="s">
        <v>65</v>
      </c>
      <c r="E24" s="307"/>
      <c r="F24" s="307"/>
      <c r="G24" s="307"/>
      <c r="H24" s="307"/>
      <c r="I24" s="308"/>
    </row>
    <row r="25" spans="2:9" ht="30" customHeight="1">
      <c r="B25" s="283" t="s">
        <v>66</v>
      </c>
      <c r="C25" s="284"/>
      <c r="D25" s="306" t="s">
        <v>81</v>
      </c>
      <c r="E25" s="307"/>
      <c r="F25" s="307"/>
      <c r="G25" s="307"/>
      <c r="H25" s="307"/>
      <c r="I25" s="308"/>
    </row>
    <row r="26" spans="2:9" ht="35.25" customHeight="1">
      <c r="B26" s="312" t="s">
        <v>67</v>
      </c>
      <c r="C26" s="313"/>
      <c r="D26" s="314" t="s">
        <v>92</v>
      </c>
      <c r="E26" s="314"/>
      <c r="F26" s="314"/>
      <c r="G26" s="314"/>
      <c r="H26" s="314"/>
      <c r="I26" s="314"/>
    </row>
    <row r="27" spans="2:9" ht="31.5" customHeight="1">
      <c r="B27" s="309" t="s">
        <v>68</v>
      </c>
      <c r="C27" s="310"/>
      <c r="D27" s="311" t="s">
        <v>92</v>
      </c>
      <c r="E27" s="311"/>
      <c r="F27" s="311"/>
      <c r="G27" s="311"/>
      <c r="H27" s="311"/>
      <c r="I27" s="311"/>
    </row>
    <row r="28" spans="2:9" ht="24" customHeight="1">
      <c r="B28" s="304" t="s">
        <v>69</v>
      </c>
      <c r="C28" s="304"/>
      <c r="D28" s="304"/>
      <c r="E28" s="304"/>
      <c r="F28" s="304"/>
      <c r="G28" s="304"/>
      <c r="H28" s="304"/>
      <c r="I28" s="304"/>
    </row>
    <row r="29" spans="2:9" ht="24.75" customHeight="1">
      <c r="B29" s="305" t="s">
        <v>110</v>
      </c>
      <c r="C29" s="305"/>
      <c r="D29" s="305" t="s">
        <v>70</v>
      </c>
      <c r="E29" s="305"/>
      <c r="F29" s="305"/>
      <c r="G29" s="305"/>
      <c r="H29" s="305"/>
      <c r="I29" s="305"/>
    </row>
    <row r="30" spans="2:9" ht="20.25" customHeight="1">
      <c r="B30" s="289"/>
      <c r="C30" s="289"/>
      <c r="D30" s="289" t="s">
        <v>71</v>
      </c>
      <c r="E30" s="289"/>
      <c r="F30" s="289"/>
      <c r="G30" s="289" t="s">
        <v>72</v>
      </c>
      <c r="H30" s="289"/>
      <c r="I30" s="289"/>
    </row>
    <row r="31" spans="2:9" ht="30" customHeight="1">
      <c r="B31" s="301" t="s">
        <v>73</v>
      </c>
      <c r="C31" s="301"/>
      <c r="D31" s="302">
        <v>1</v>
      </c>
      <c r="E31" s="303"/>
      <c r="F31" s="20" t="s">
        <v>74</v>
      </c>
      <c r="G31" s="302">
        <v>1</v>
      </c>
      <c r="H31" s="303"/>
      <c r="I31" s="20" t="s">
        <v>74</v>
      </c>
    </row>
    <row r="32" spans="2:9" ht="30" customHeight="1">
      <c r="B32" s="292" t="s">
        <v>75</v>
      </c>
      <c r="C32" s="293"/>
      <c r="D32" s="294"/>
      <c r="E32" s="295"/>
      <c r="F32" s="21" t="s">
        <v>74</v>
      </c>
      <c r="G32" s="294"/>
      <c r="H32" s="295"/>
      <c r="I32" s="21" t="s">
        <v>74</v>
      </c>
    </row>
    <row r="33" spans="2:9" ht="30" customHeight="1">
      <c r="B33" s="296" t="s">
        <v>76</v>
      </c>
      <c r="C33" s="297"/>
      <c r="D33" s="298"/>
      <c r="E33" s="299"/>
      <c r="F33" s="22" t="s">
        <v>74</v>
      </c>
      <c r="G33" s="300"/>
      <c r="H33" s="299"/>
      <c r="I33" s="22" t="s">
        <v>74</v>
      </c>
    </row>
    <row r="34" spans="2:9" ht="30" customHeight="1">
      <c r="B34" s="278" t="s">
        <v>77</v>
      </c>
      <c r="C34" s="279"/>
      <c r="D34" s="280"/>
      <c r="E34" s="281"/>
      <c r="F34" s="23" t="s">
        <v>74</v>
      </c>
      <c r="G34" s="280"/>
      <c r="H34" s="281"/>
      <c r="I34" s="23" t="s">
        <v>74</v>
      </c>
    </row>
    <row r="35" spans="2:9" ht="30" customHeight="1">
      <c r="B35" s="283" t="s">
        <v>93</v>
      </c>
      <c r="C35" s="284"/>
      <c r="D35" s="285"/>
      <c r="E35" s="286"/>
      <c r="F35" s="19" t="s">
        <v>74</v>
      </c>
      <c r="G35" s="287">
        <v>1</v>
      </c>
      <c r="H35" s="288"/>
      <c r="I35" s="19" t="s">
        <v>74</v>
      </c>
    </row>
    <row r="36" spans="2:9" ht="23.25" customHeight="1">
      <c r="B36" s="289" t="s">
        <v>79</v>
      </c>
      <c r="C36" s="290"/>
      <c r="D36" s="290"/>
      <c r="E36" s="290"/>
      <c r="F36" s="290"/>
      <c r="G36" s="290"/>
      <c r="H36" s="290"/>
      <c r="I36" s="290"/>
    </row>
    <row r="37" spans="2:9" ht="23.25" customHeight="1">
      <c r="B37" s="289"/>
      <c r="C37" s="280"/>
      <c r="D37" s="281"/>
      <c r="E37" s="281"/>
      <c r="F37" s="281"/>
      <c r="G37" s="281"/>
      <c r="H37" s="281"/>
      <c r="I37" s="291"/>
    </row>
    <row r="38" spans="2:9">
      <c r="C38" s="282" t="s">
        <v>80</v>
      </c>
      <c r="D38" s="282"/>
      <c r="E38" s="282"/>
      <c r="F38" s="282"/>
      <c r="G38" s="282"/>
      <c r="H38" s="282"/>
    </row>
    <row r="39" spans="2:9" ht="9.75" customHeight="1"/>
  </sheetData>
  <mergeCells count="48">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D24:I24"/>
    <mergeCell ref="B25:C25"/>
    <mergeCell ref="D25:I25"/>
    <mergeCell ref="B27:C27"/>
    <mergeCell ref="D27:I27"/>
    <mergeCell ref="B26:C26"/>
    <mergeCell ref="D26:I26"/>
    <mergeCell ref="B24:C24"/>
    <mergeCell ref="B31:C31"/>
    <mergeCell ref="D31:E31"/>
    <mergeCell ref="G31:H31"/>
    <mergeCell ref="B28:I28"/>
    <mergeCell ref="B29:C30"/>
    <mergeCell ref="D29:I29"/>
    <mergeCell ref="D30:F30"/>
    <mergeCell ref="G30:I30"/>
    <mergeCell ref="B32:C32"/>
    <mergeCell ref="D32:E32"/>
    <mergeCell ref="G32:H32"/>
    <mergeCell ref="B33:C33"/>
    <mergeCell ref="D33:E33"/>
    <mergeCell ref="G33:H33"/>
    <mergeCell ref="B34:C34"/>
    <mergeCell ref="D34:E34"/>
    <mergeCell ref="G34:H34"/>
    <mergeCell ref="C38:H38"/>
    <mergeCell ref="B35:C35"/>
    <mergeCell ref="D35:E35"/>
    <mergeCell ref="G35:H35"/>
    <mergeCell ref="B36:B37"/>
    <mergeCell ref="C36:I36"/>
    <mergeCell ref="C37:I37"/>
  </mergeCells>
  <phoneticPr fontId="2"/>
  <dataValidations count="3">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formula1>"（選択して下さい）,有り,無し,従来どおり"</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V42"/>
  <sheetViews>
    <sheetView zoomScale="70" zoomScaleNormal="70" workbookViewId="0">
      <selection activeCell="BH26" sqref="BH26"/>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61" width="2.125" style="1" customWidth="1"/>
    <col min="62" max="16384" width="9" style="1"/>
  </cols>
  <sheetData>
    <row r="1" spans="2:48" ht="18.600000000000001" customHeight="1">
      <c r="B1" s="146" t="s">
        <v>25</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row>
    <row r="2" spans="2:48" ht="9.75" customHeight="1">
      <c r="AS2" s="3"/>
      <c r="AT2" s="3"/>
      <c r="AU2" s="3"/>
      <c r="AV2" s="2"/>
    </row>
    <row r="3" spans="2:48" ht="15.75" customHeight="1">
      <c r="B3" s="474" t="s">
        <v>111</v>
      </c>
      <c r="C3" s="475"/>
      <c r="D3" s="475"/>
      <c r="E3" s="475"/>
      <c r="F3" s="475"/>
      <c r="G3" s="475"/>
      <c r="H3" s="475"/>
      <c r="I3" s="475"/>
      <c r="J3" s="475"/>
      <c r="K3" s="475"/>
      <c r="L3" s="475"/>
      <c r="M3" s="475"/>
      <c r="N3" s="476"/>
      <c r="O3" s="446" t="s">
        <v>94</v>
      </c>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8"/>
    </row>
    <row r="4" spans="2:48" ht="15.75" customHeight="1">
      <c r="B4" s="477"/>
      <c r="C4" s="478"/>
      <c r="D4" s="478"/>
      <c r="E4" s="478"/>
      <c r="F4" s="478"/>
      <c r="G4" s="478"/>
      <c r="H4" s="478"/>
      <c r="I4" s="478"/>
      <c r="J4" s="478"/>
      <c r="K4" s="478"/>
      <c r="L4" s="478"/>
      <c r="M4" s="478"/>
      <c r="N4" s="479"/>
      <c r="O4" s="449"/>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1"/>
    </row>
    <row r="5" spans="2:48" ht="23.25" customHeight="1">
      <c r="B5" s="480" t="s">
        <v>23</v>
      </c>
      <c r="C5" s="481"/>
      <c r="D5" s="481"/>
      <c r="E5" s="481"/>
      <c r="F5" s="481"/>
      <c r="G5" s="481"/>
      <c r="H5" s="481"/>
      <c r="I5" s="481"/>
      <c r="J5" s="481"/>
      <c r="K5" s="481"/>
      <c r="L5" s="481"/>
      <c r="M5" s="481"/>
      <c r="N5" s="482"/>
      <c r="O5" s="7">
        <v>0</v>
      </c>
      <c r="P5" s="8">
        <v>0</v>
      </c>
      <c r="Q5" s="8">
        <v>1</v>
      </c>
      <c r="R5" s="8">
        <v>2</v>
      </c>
      <c r="S5" s="8">
        <v>3</v>
      </c>
      <c r="T5" s="8">
        <v>1</v>
      </c>
      <c r="U5" s="8">
        <v>1</v>
      </c>
      <c r="V5" s="8">
        <v>1</v>
      </c>
      <c r="W5" s="8">
        <v>1</v>
      </c>
      <c r="X5" s="8">
        <v>2</v>
      </c>
      <c r="Y5" s="8">
        <v>2</v>
      </c>
      <c r="Z5" s="8">
        <v>2</v>
      </c>
      <c r="AA5" s="8">
        <v>2</v>
      </c>
      <c r="AB5" s="8">
        <v>8</v>
      </c>
      <c r="AC5" s="8">
        <v>0</v>
      </c>
      <c r="AD5" s="8">
        <v>1</v>
      </c>
      <c r="AE5" s="8"/>
      <c r="AF5" s="8"/>
      <c r="AG5" s="8"/>
      <c r="AH5" s="8"/>
      <c r="AI5" s="8"/>
      <c r="AJ5" s="8"/>
      <c r="AK5" s="8"/>
      <c r="AL5" s="8"/>
      <c r="AM5" s="8"/>
      <c r="AN5" s="8"/>
      <c r="AO5" s="8"/>
      <c r="AP5" s="8"/>
      <c r="AQ5" s="8"/>
      <c r="AR5" s="8"/>
      <c r="AS5" s="8"/>
      <c r="AT5" s="8"/>
      <c r="AU5" s="8"/>
      <c r="AV5" s="9"/>
    </row>
    <row r="6" spans="2:48" ht="18.600000000000001" customHeight="1">
      <c r="B6" s="344" t="s">
        <v>26</v>
      </c>
      <c r="C6" s="345"/>
      <c r="D6" s="345"/>
      <c r="E6" s="345"/>
      <c r="F6" s="345"/>
      <c r="G6" s="345"/>
      <c r="H6" s="345"/>
      <c r="I6" s="345"/>
      <c r="J6" s="345"/>
      <c r="K6" s="345"/>
      <c r="L6" s="345"/>
      <c r="M6" s="345"/>
      <c r="N6" s="346"/>
      <c r="O6" s="446" t="s">
        <v>95</v>
      </c>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8"/>
    </row>
    <row r="7" spans="2:48" ht="18.600000000000001" customHeight="1">
      <c r="B7" s="347"/>
      <c r="C7" s="348"/>
      <c r="D7" s="348"/>
      <c r="E7" s="348"/>
      <c r="F7" s="348"/>
      <c r="G7" s="348"/>
      <c r="H7" s="348"/>
      <c r="I7" s="348"/>
      <c r="J7" s="348"/>
      <c r="K7" s="348"/>
      <c r="L7" s="348"/>
      <c r="M7" s="348"/>
      <c r="N7" s="349"/>
      <c r="O7" s="449"/>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1"/>
    </row>
    <row r="8" spans="2:48" ht="17.25" customHeight="1">
      <c r="B8" s="344" t="s">
        <v>24</v>
      </c>
      <c r="C8" s="345"/>
      <c r="D8" s="345"/>
      <c r="E8" s="345"/>
      <c r="F8" s="345"/>
      <c r="G8" s="345"/>
      <c r="H8" s="345"/>
      <c r="I8" s="345"/>
      <c r="J8" s="345"/>
      <c r="K8" s="345"/>
      <c r="L8" s="345"/>
      <c r="M8" s="345"/>
      <c r="N8" s="346"/>
      <c r="O8" s="468" t="s">
        <v>96</v>
      </c>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47"/>
      <c r="C9" s="348"/>
      <c r="D9" s="348"/>
      <c r="E9" s="348"/>
      <c r="F9" s="348"/>
      <c r="G9" s="348"/>
      <c r="H9" s="348"/>
      <c r="I9" s="348"/>
      <c r="J9" s="348"/>
      <c r="K9" s="348"/>
      <c r="L9" s="348"/>
      <c r="M9" s="348"/>
      <c r="N9" s="349"/>
      <c r="O9" s="471"/>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3"/>
    </row>
    <row r="10" spans="2:48" ht="15.75" customHeight="1">
      <c r="B10" s="360" t="s">
        <v>112</v>
      </c>
      <c r="C10" s="345"/>
      <c r="D10" s="345"/>
      <c r="E10" s="345"/>
      <c r="F10" s="345"/>
      <c r="G10" s="345"/>
      <c r="H10" s="345"/>
      <c r="I10" s="345"/>
      <c r="J10" s="345"/>
      <c r="K10" s="345"/>
      <c r="L10" s="345"/>
      <c r="M10" s="345"/>
      <c r="N10" s="346"/>
      <c r="O10" s="446" t="s">
        <v>36</v>
      </c>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8"/>
    </row>
    <row r="11" spans="2:48" ht="15.75" customHeight="1">
      <c r="B11" s="347"/>
      <c r="C11" s="348"/>
      <c r="D11" s="348"/>
      <c r="E11" s="348"/>
      <c r="F11" s="348"/>
      <c r="G11" s="348"/>
      <c r="H11" s="348"/>
      <c r="I11" s="348"/>
      <c r="J11" s="348"/>
      <c r="K11" s="348"/>
      <c r="L11" s="348"/>
      <c r="M11" s="348"/>
      <c r="N11" s="349"/>
      <c r="O11" s="449"/>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1"/>
    </row>
    <row r="12" spans="2:48" ht="18.600000000000001" customHeight="1">
      <c r="B12" s="456" t="s">
        <v>115</v>
      </c>
      <c r="C12" s="457"/>
      <c r="D12" s="457"/>
      <c r="E12" s="457"/>
      <c r="F12" s="457"/>
      <c r="G12" s="457"/>
      <c r="H12" s="457"/>
      <c r="I12" s="457"/>
      <c r="J12" s="457"/>
      <c r="K12" s="457"/>
      <c r="L12" s="457"/>
      <c r="M12" s="457"/>
      <c r="N12" s="458"/>
      <c r="O12" s="462" t="s">
        <v>37</v>
      </c>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4"/>
    </row>
    <row r="13" spans="2:48" ht="18.600000000000001" customHeight="1">
      <c r="B13" s="459"/>
      <c r="C13" s="460"/>
      <c r="D13" s="460"/>
      <c r="E13" s="460"/>
      <c r="F13" s="460"/>
      <c r="G13" s="460"/>
      <c r="H13" s="460"/>
      <c r="I13" s="460"/>
      <c r="J13" s="460"/>
      <c r="K13" s="460"/>
      <c r="L13" s="460"/>
      <c r="M13" s="460"/>
      <c r="N13" s="461"/>
      <c r="O13" s="465"/>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7"/>
    </row>
    <row r="14" spans="2:48" ht="24.75" customHeight="1">
      <c r="B14" s="344" t="s">
        <v>9</v>
      </c>
      <c r="C14" s="345"/>
      <c r="D14" s="345"/>
      <c r="E14" s="345"/>
      <c r="F14" s="345"/>
      <c r="G14" s="452"/>
      <c r="H14" s="424" t="s">
        <v>4</v>
      </c>
      <c r="I14" s="425"/>
      <c r="J14" s="425"/>
      <c r="K14" s="425"/>
      <c r="L14" s="425"/>
      <c r="M14" s="425"/>
      <c r="N14" s="426"/>
      <c r="O14" s="375" t="s">
        <v>12</v>
      </c>
      <c r="P14" s="376"/>
      <c r="Q14" s="376"/>
      <c r="R14" s="376"/>
      <c r="S14" s="455" t="s">
        <v>38</v>
      </c>
      <c r="T14" s="455"/>
      <c r="U14" s="455"/>
      <c r="V14" s="455"/>
      <c r="W14" s="455"/>
      <c r="X14" s="455"/>
      <c r="Y14" s="455"/>
      <c r="Z14" s="455"/>
      <c r="AA14" s="455"/>
      <c r="AB14" s="439"/>
      <c r="AC14" s="439"/>
      <c r="AD14" s="439"/>
      <c r="AE14" s="440"/>
      <c r="AF14" s="375" t="s">
        <v>13</v>
      </c>
      <c r="AG14" s="376"/>
      <c r="AH14" s="376"/>
      <c r="AI14" s="376"/>
      <c r="AJ14" s="455" t="s">
        <v>38</v>
      </c>
      <c r="AK14" s="455"/>
      <c r="AL14" s="455"/>
      <c r="AM14" s="455"/>
      <c r="AN14" s="455"/>
      <c r="AO14" s="455"/>
      <c r="AP14" s="455"/>
      <c r="AQ14" s="455"/>
      <c r="AR14" s="455"/>
      <c r="AS14" s="439"/>
      <c r="AT14" s="439"/>
      <c r="AU14" s="439"/>
      <c r="AV14" s="440"/>
    </row>
    <row r="15" spans="2:48" ht="24.75" customHeight="1">
      <c r="B15" s="361"/>
      <c r="C15" s="362"/>
      <c r="D15" s="362"/>
      <c r="E15" s="362"/>
      <c r="F15" s="362"/>
      <c r="G15" s="453"/>
      <c r="H15" s="421" t="s">
        <v>5</v>
      </c>
      <c r="I15" s="422"/>
      <c r="J15" s="422"/>
      <c r="K15" s="422"/>
      <c r="L15" s="422"/>
      <c r="M15" s="422"/>
      <c r="N15" s="423"/>
      <c r="O15" s="408" t="s">
        <v>12</v>
      </c>
      <c r="P15" s="409"/>
      <c r="Q15" s="409"/>
      <c r="R15" s="409"/>
      <c r="S15" s="420">
        <v>8400</v>
      </c>
      <c r="T15" s="420"/>
      <c r="U15" s="420"/>
      <c r="V15" s="420"/>
      <c r="W15" s="420"/>
      <c r="X15" s="420"/>
      <c r="Y15" s="420"/>
      <c r="Z15" s="420"/>
      <c r="AA15" s="420"/>
      <c r="AB15" s="411" t="s">
        <v>97</v>
      </c>
      <c r="AC15" s="411"/>
      <c r="AD15" s="411"/>
      <c r="AE15" s="412"/>
      <c r="AF15" s="408" t="s">
        <v>13</v>
      </c>
      <c r="AG15" s="409"/>
      <c r="AH15" s="409"/>
      <c r="AI15" s="409"/>
      <c r="AJ15" s="420">
        <v>8600</v>
      </c>
      <c r="AK15" s="420"/>
      <c r="AL15" s="420"/>
      <c r="AM15" s="420"/>
      <c r="AN15" s="420"/>
      <c r="AO15" s="420"/>
      <c r="AP15" s="420"/>
      <c r="AQ15" s="420"/>
      <c r="AR15" s="420"/>
      <c r="AS15" s="411" t="s">
        <v>98</v>
      </c>
      <c r="AT15" s="411"/>
      <c r="AU15" s="411"/>
      <c r="AV15" s="412"/>
    </row>
    <row r="16" spans="2:48" ht="24.75" customHeight="1">
      <c r="B16" s="361"/>
      <c r="C16" s="362"/>
      <c r="D16" s="362"/>
      <c r="E16" s="362"/>
      <c r="F16" s="362"/>
      <c r="G16" s="453"/>
      <c r="H16" s="441" t="s">
        <v>19</v>
      </c>
      <c r="I16" s="442"/>
      <c r="J16" s="442"/>
      <c r="K16" s="442"/>
      <c r="L16" s="442"/>
      <c r="M16" s="442"/>
      <c r="N16" s="443"/>
      <c r="O16" s="428" t="s">
        <v>12</v>
      </c>
      <c r="P16" s="429"/>
      <c r="Q16" s="429"/>
      <c r="R16" s="429"/>
      <c r="S16" s="444" t="s">
        <v>99</v>
      </c>
      <c r="T16" s="445"/>
      <c r="U16" s="445"/>
      <c r="V16" s="445"/>
      <c r="W16" s="445"/>
      <c r="X16" s="445"/>
      <c r="Y16" s="445"/>
      <c r="Z16" s="445"/>
      <c r="AA16" s="445"/>
      <c r="AB16" s="411" t="s">
        <v>98</v>
      </c>
      <c r="AC16" s="411"/>
      <c r="AD16" s="411"/>
      <c r="AE16" s="412"/>
      <c r="AF16" s="428" t="s">
        <v>13</v>
      </c>
      <c r="AG16" s="429"/>
      <c r="AH16" s="429"/>
      <c r="AI16" s="429"/>
      <c r="AJ16" s="444" t="s">
        <v>99</v>
      </c>
      <c r="AK16" s="445"/>
      <c r="AL16" s="445"/>
      <c r="AM16" s="445"/>
      <c r="AN16" s="445"/>
      <c r="AO16" s="445"/>
      <c r="AP16" s="445"/>
      <c r="AQ16" s="445"/>
      <c r="AR16" s="445"/>
      <c r="AS16" s="411" t="s">
        <v>98</v>
      </c>
      <c r="AT16" s="411"/>
      <c r="AU16" s="411"/>
      <c r="AV16" s="412"/>
    </row>
    <row r="17" spans="2:48" ht="24.75" customHeight="1">
      <c r="B17" s="361"/>
      <c r="C17" s="362"/>
      <c r="D17" s="362"/>
      <c r="E17" s="362"/>
      <c r="F17" s="362"/>
      <c r="G17" s="453"/>
      <c r="H17" s="436" t="s">
        <v>6</v>
      </c>
      <c r="I17" s="437"/>
      <c r="J17" s="437"/>
      <c r="K17" s="437"/>
      <c r="L17" s="437"/>
      <c r="M17" s="437"/>
      <c r="N17" s="438"/>
      <c r="O17" s="428" t="s">
        <v>12</v>
      </c>
      <c r="P17" s="429"/>
      <c r="Q17" s="429"/>
      <c r="R17" s="429"/>
      <c r="S17" s="427" t="s">
        <v>39</v>
      </c>
      <c r="T17" s="427"/>
      <c r="U17" s="427"/>
      <c r="V17" s="427"/>
      <c r="W17" s="427"/>
      <c r="X17" s="427"/>
      <c r="Y17" s="427"/>
      <c r="Z17" s="427"/>
      <c r="AA17" s="427"/>
      <c r="AB17" s="434"/>
      <c r="AC17" s="434"/>
      <c r="AD17" s="434"/>
      <c r="AE17" s="435"/>
      <c r="AF17" s="428" t="s">
        <v>13</v>
      </c>
      <c r="AG17" s="429"/>
      <c r="AH17" s="429"/>
      <c r="AI17" s="429"/>
      <c r="AJ17" s="427" t="s">
        <v>39</v>
      </c>
      <c r="AK17" s="427"/>
      <c r="AL17" s="427"/>
      <c r="AM17" s="427"/>
      <c r="AN17" s="427"/>
      <c r="AO17" s="427"/>
      <c r="AP17" s="427"/>
      <c r="AQ17" s="427"/>
      <c r="AR17" s="427"/>
      <c r="AS17" s="434"/>
      <c r="AT17" s="434"/>
      <c r="AU17" s="434"/>
      <c r="AV17" s="435"/>
    </row>
    <row r="18" spans="2:48" ht="24.75" customHeight="1">
      <c r="B18" s="361"/>
      <c r="C18" s="362"/>
      <c r="D18" s="362"/>
      <c r="E18" s="362"/>
      <c r="F18" s="362"/>
      <c r="G18" s="453"/>
      <c r="H18" s="436" t="s">
        <v>113</v>
      </c>
      <c r="I18" s="437"/>
      <c r="J18" s="437"/>
      <c r="K18" s="437"/>
      <c r="L18" s="437"/>
      <c r="M18" s="437"/>
      <c r="N18" s="438"/>
      <c r="O18" s="428" t="s">
        <v>12</v>
      </c>
      <c r="P18" s="429"/>
      <c r="Q18" s="429"/>
      <c r="R18" s="429"/>
      <c r="S18" s="427">
        <v>20000</v>
      </c>
      <c r="T18" s="427"/>
      <c r="U18" s="427"/>
      <c r="V18" s="427"/>
      <c r="W18" s="427"/>
      <c r="X18" s="427"/>
      <c r="Y18" s="427"/>
      <c r="Z18" s="427"/>
      <c r="AA18" s="427"/>
      <c r="AB18" s="430" t="s">
        <v>100</v>
      </c>
      <c r="AC18" s="430"/>
      <c r="AD18" s="430"/>
      <c r="AE18" s="431"/>
      <c r="AF18" s="428" t="s">
        <v>13</v>
      </c>
      <c r="AG18" s="429"/>
      <c r="AH18" s="429"/>
      <c r="AI18" s="429"/>
      <c r="AJ18" s="427">
        <v>20000</v>
      </c>
      <c r="AK18" s="427"/>
      <c r="AL18" s="427"/>
      <c r="AM18" s="427"/>
      <c r="AN18" s="427"/>
      <c r="AO18" s="427"/>
      <c r="AP18" s="427"/>
      <c r="AQ18" s="427"/>
      <c r="AR18" s="427"/>
      <c r="AS18" s="430" t="s">
        <v>100</v>
      </c>
      <c r="AT18" s="430"/>
      <c r="AU18" s="430"/>
      <c r="AV18" s="431"/>
    </row>
    <row r="19" spans="2:48" ht="24.75" customHeight="1">
      <c r="B19" s="347"/>
      <c r="C19" s="348"/>
      <c r="D19" s="348"/>
      <c r="E19" s="348"/>
      <c r="F19" s="348"/>
      <c r="G19" s="454"/>
      <c r="H19" s="398" t="s">
        <v>114</v>
      </c>
      <c r="I19" s="399"/>
      <c r="J19" s="399"/>
      <c r="K19" s="399"/>
      <c r="L19" s="399"/>
      <c r="M19" s="399"/>
      <c r="N19" s="400"/>
      <c r="O19" s="401" t="s">
        <v>12</v>
      </c>
      <c r="P19" s="402"/>
      <c r="Q19" s="402"/>
      <c r="R19" s="402"/>
      <c r="S19" s="419">
        <v>6000</v>
      </c>
      <c r="T19" s="419"/>
      <c r="U19" s="419"/>
      <c r="V19" s="419"/>
      <c r="W19" s="419"/>
      <c r="X19" s="419"/>
      <c r="Y19" s="419"/>
      <c r="Z19" s="419"/>
      <c r="AA19" s="419"/>
      <c r="AB19" s="414" t="s">
        <v>100</v>
      </c>
      <c r="AC19" s="414"/>
      <c r="AD19" s="414"/>
      <c r="AE19" s="415"/>
      <c r="AF19" s="401" t="s">
        <v>13</v>
      </c>
      <c r="AG19" s="402"/>
      <c r="AH19" s="402"/>
      <c r="AI19" s="402"/>
      <c r="AJ19" s="419">
        <v>6000</v>
      </c>
      <c r="AK19" s="419"/>
      <c r="AL19" s="419"/>
      <c r="AM19" s="419"/>
      <c r="AN19" s="419"/>
      <c r="AO19" s="419"/>
      <c r="AP19" s="419"/>
      <c r="AQ19" s="419"/>
      <c r="AR19" s="419"/>
      <c r="AS19" s="414" t="s">
        <v>100</v>
      </c>
      <c r="AT19" s="414"/>
      <c r="AU19" s="414"/>
      <c r="AV19" s="415"/>
    </row>
    <row r="20" spans="2:48" ht="24.75" customHeight="1">
      <c r="B20" s="344" t="s">
        <v>10</v>
      </c>
      <c r="C20" s="403"/>
      <c r="D20" s="403"/>
      <c r="E20" s="403"/>
      <c r="F20" s="403"/>
      <c r="G20" s="432"/>
      <c r="H20" s="424" t="s">
        <v>5</v>
      </c>
      <c r="I20" s="425"/>
      <c r="J20" s="425"/>
      <c r="K20" s="425"/>
      <c r="L20" s="425"/>
      <c r="M20" s="425"/>
      <c r="N20" s="426"/>
      <c r="O20" s="375" t="s">
        <v>12</v>
      </c>
      <c r="P20" s="376"/>
      <c r="Q20" s="376"/>
      <c r="R20" s="376"/>
      <c r="S20" s="377">
        <v>7700</v>
      </c>
      <c r="T20" s="377"/>
      <c r="U20" s="377"/>
      <c r="V20" s="377"/>
      <c r="W20" s="377"/>
      <c r="X20" s="377"/>
      <c r="Y20" s="377"/>
      <c r="Z20" s="377"/>
      <c r="AA20" s="377"/>
      <c r="AB20" s="417" t="s">
        <v>98</v>
      </c>
      <c r="AC20" s="417"/>
      <c r="AD20" s="417"/>
      <c r="AE20" s="418"/>
      <c r="AF20" s="375" t="s">
        <v>13</v>
      </c>
      <c r="AG20" s="376"/>
      <c r="AH20" s="376"/>
      <c r="AI20" s="376"/>
      <c r="AJ20" s="377">
        <v>7900</v>
      </c>
      <c r="AK20" s="377"/>
      <c r="AL20" s="377"/>
      <c r="AM20" s="377"/>
      <c r="AN20" s="377"/>
      <c r="AO20" s="377"/>
      <c r="AP20" s="377"/>
      <c r="AQ20" s="377"/>
      <c r="AR20" s="377"/>
      <c r="AS20" s="417" t="s">
        <v>98</v>
      </c>
      <c r="AT20" s="417"/>
      <c r="AU20" s="417"/>
      <c r="AV20" s="418"/>
    </row>
    <row r="21" spans="2:48" ht="24.75" customHeight="1">
      <c r="B21" s="404"/>
      <c r="C21" s="405"/>
      <c r="D21" s="405"/>
      <c r="E21" s="405"/>
      <c r="F21" s="405"/>
      <c r="G21" s="433"/>
      <c r="H21" s="421" t="s">
        <v>113</v>
      </c>
      <c r="I21" s="422"/>
      <c r="J21" s="422"/>
      <c r="K21" s="422"/>
      <c r="L21" s="422"/>
      <c r="M21" s="422"/>
      <c r="N21" s="423"/>
      <c r="O21" s="408" t="s">
        <v>12</v>
      </c>
      <c r="P21" s="409"/>
      <c r="Q21" s="409"/>
      <c r="R21" s="409"/>
      <c r="S21" s="420">
        <v>20000</v>
      </c>
      <c r="T21" s="420"/>
      <c r="U21" s="420"/>
      <c r="V21" s="420"/>
      <c r="W21" s="420"/>
      <c r="X21" s="420"/>
      <c r="Y21" s="420"/>
      <c r="Z21" s="420"/>
      <c r="AA21" s="420"/>
      <c r="AB21" s="411" t="s">
        <v>100</v>
      </c>
      <c r="AC21" s="411"/>
      <c r="AD21" s="411"/>
      <c r="AE21" s="412"/>
      <c r="AF21" s="408" t="s">
        <v>13</v>
      </c>
      <c r="AG21" s="409"/>
      <c r="AH21" s="409"/>
      <c r="AI21" s="409"/>
      <c r="AJ21" s="420">
        <v>20000</v>
      </c>
      <c r="AK21" s="420"/>
      <c r="AL21" s="420"/>
      <c r="AM21" s="420"/>
      <c r="AN21" s="420"/>
      <c r="AO21" s="420"/>
      <c r="AP21" s="420"/>
      <c r="AQ21" s="420"/>
      <c r="AR21" s="420"/>
      <c r="AS21" s="411" t="s">
        <v>100</v>
      </c>
      <c r="AT21" s="411"/>
      <c r="AU21" s="411"/>
      <c r="AV21" s="412"/>
    </row>
    <row r="22" spans="2:48" ht="24.75" customHeight="1">
      <c r="B22" s="404"/>
      <c r="C22" s="405"/>
      <c r="D22" s="405"/>
      <c r="E22" s="405"/>
      <c r="F22" s="405"/>
      <c r="G22" s="433"/>
      <c r="H22" s="398" t="s">
        <v>114</v>
      </c>
      <c r="I22" s="399"/>
      <c r="J22" s="399"/>
      <c r="K22" s="399"/>
      <c r="L22" s="399"/>
      <c r="M22" s="399"/>
      <c r="N22" s="400"/>
      <c r="O22" s="401" t="s">
        <v>12</v>
      </c>
      <c r="P22" s="402"/>
      <c r="Q22" s="402"/>
      <c r="R22" s="402"/>
      <c r="S22" s="419">
        <v>20000</v>
      </c>
      <c r="T22" s="419"/>
      <c r="U22" s="419"/>
      <c r="V22" s="419"/>
      <c r="W22" s="419"/>
      <c r="X22" s="419"/>
      <c r="Y22" s="419"/>
      <c r="Z22" s="419"/>
      <c r="AA22" s="419"/>
      <c r="AB22" s="414" t="s">
        <v>100</v>
      </c>
      <c r="AC22" s="414"/>
      <c r="AD22" s="414"/>
      <c r="AE22" s="415"/>
      <c r="AF22" s="401" t="s">
        <v>13</v>
      </c>
      <c r="AG22" s="402"/>
      <c r="AH22" s="402"/>
      <c r="AI22" s="402"/>
      <c r="AJ22" s="419">
        <v>20000</v>
      </c>
      <c r="AK22" s="419"/>
      <c r="AL22" s="419"/>
      <c r="AM22" s="419"/>
      <c r="AN22" s="419"/>
      <c r="AO22" s="419"/>
      <c r="AP22" s="419"/>
      <c r="AQ22" s="419"/>
      <c r="AR22" s="419"/>
      <c r="AS22" s="414" t="s">
        <v>100</v>
      </c>
      <c r="AT22" s="414"/>
      <c r="AU22" s="414"/>
      <c r="AV22" s="415"/>
    </row>
    <row r="23" spans="2:48" ht="24.75" customHeight="1">
      <c r="B23" s="344" t="s">
        <v>11</v>
      </c>
      <c r="C23" s="403"/>
      <c r="D23" s="403"/>
      <c r="E23" s="403"/>
      <c r="F23" s="403"/>
      <c r="G23" s="403"/>
      <c r="H23" s="424" t="s">
        <v>5</v>
      </c>
      <c r="I23" s="425"/>
      <c r="J23" s="425"/>
      <c r="K23" s="425"/>
      <c r="L23" s="425"/>
      <c r="M23" s="425"/>
      <c r="N23" s="426"/>
      <c r="O23" s="375" t="s">
        <v>12</v>
      </c>
      <c r="P23" s="376"/>
      <c r="Q23" s="376"/>
      <c r="R23" s="376"/>
      <c r="S23" s="416"/>
      <c r="T23" s="416"/>
      <c r="U23" s="416"/>
      <c r="V23" s="416"/>
      <c r="W23" s="416"/>
      <c r="X23" s="416"/>
      <c r="Y23" s="416"/>
      <c r="Z23" s="416"/>
      <c r="AA23" s="416"/>
      <c r="AB23" s="417" t="s">
        <v>98</v>
      </c>
      <c r="AC23" s="417"/>
      <c r="AD23" s="417"/>
      <c r="AE23" s="418"/>
      <c r="AF23" s="375" t="s">
        <v>13</v>
      </c>
      <c r="AG23" s="376"/>
      <c r="AH23" s="376"/>
      <c r="AI23" s="376"/>
      <c r="AJ23" s="416"/>
      <c r="AK23" s="416"/>
      <c r="AL23" s="416"/>
      <c r="AM23" s="416"/>
      <c r="AN23" s="416"/>
      <c r="AO23" s="416"/>
      <c r="AP23" s="416"/>
      <c r="AQ23" s="416"/>
      <c r="AR23" s="416"/>
      <c r="AS23" s="417" t="s">
        <v>98</v>
      </c>
      <c r="AT23" s="417"/>
      <c r="AU23" s="417"/>
      <c r="AV23" s="418"/>
    </row>
    <row r="24" spans="2:48" ht="24.75" customHeight="1">
      <c r="B24" s="404"/>
      <c r="C24" s="405"/>
      <c r="D24" s="405"/>
      <c r="E24" s="405"/>
      <c r="F24" s="405"/>
      <c r="G24" s="405"/>
      <c r="H24" s="421" t="s">
        <v>113</v>
      </c>
      <c r="I24" s="422"/>
      <c r="J24" s="422"/>
      <c r="K24" s="422"/>
      <c r="L24" s="422"/>
      <c r="M24" s="422"/>
      <c r="N24" s="423"/>
      <c r="O24" s="408" t="s">
        <v>12</v>
      </c>
      <c r="P24" s="409"/>
      <c r="Q24" s="409"/>
      <c r="R24" s="409"/>
      <c r="S24" s="410"/>
      <c r="T24" s="410"/>
      <c r="U24" s="410"/>
      <c r="V24" s="410"/>
      <c r="W24" s="410"/>
      <c r="X24" s="410"/>
      <c r="Y24" s="410"/>
      <c r="Z24" s="410"/>
      <c r="AA24" s="410"/>
      <c r="AB24" s="411" t="s">
        <v>100</v>
      </c>
      <c r="AC24" s="411"/>
      <c r="AD24" s="411"/>
      <c r="AE24" s="412"/>
      <c r="AF24" s="408" t="s">
        <v>13</v>
      </c>
      <c r="AG24" s="409"/>
      <c r="AH24" s="409"/>
      <c r="AI24" s="409"/>
      <c r="AJ24" s="410"/>
      <c r="AK24" s="410"/>
      <c r="AL24" s="410"/>
      <c r="AM24" s="410"/>
      <c r="AN24" s="410"/>
      <c r="AO24" s="410"/>
      <c r="AP24" s="410"/>
      <c r="AQ24" s="410"/>
      <c r="AR24" s="410"/>
      <c r="AS24" s="411" t="s">
        <v>100</v>
      </c>
      <c r="AT24" s="411"/>
      <c r="AU24" s="411"/>
      <c r="AV24" s="412"/>
    </row>
    <row r="25" spans="2:48" ht="24.75" customHeight="1">
      <c r="B25" s="406"/>
      <c r="C25" s="407"/>
      <c r="D25" s="407"/>
      <c r="E25" s="407"/>
      <c r="F25" s="407"/>
      <c r="G25" s="407"/>
      <c r="H25" s="398" t="s">
        <v>114</v>
      </c>
      <c r="I25" s="399"/>
      <c r="J25" s="399"/>
      <c r="K25" s="399"/>
      <c r="L25" s="399"/>
      <c r="M25" s="399"/>
      <c r="N25" s="400"/>
      <c r="O25" s="401" t="s">
        <v>12</v>
      </c>
      <c r="P25" s="402"/>
      <c r="Q25" s="402"/>
      <c r="R25" s="402"/>
      <c r="S25" s="413"/>
      <c r="T25" s="413"/>
      <c r="U25" s="413"/>
      <c r="V25" s="413"/>
      <c r="W25" s="413"/>
      <c r="X25" s="413"/>
      <c r="Y25" s="413"/>
      <c r="Z25" s="413"/>
      <c r="AA25" s="413"/>
      <c r="AB25" s="414" t="s">
        <v>100</v>
      </c>
      <c r="AC25" s="414"/>
      <c r="AD25" s="414"/>
      <c r="AE25" s="415"/>
      <c r="AF25" s="401" t="s">
        <v>13</v>
      </c>
      <c r="AG25" s="402"/>
      <c r="AH25" s="402"/>
      <c r="AI25" s="402"/>
      <c r="AJ25" s="413"/>
      <c r="AK25" s="413"/>
      <c r="AL25" s="413"/>
      <c r="AM25" s="413"/>
      <c r="AN25" s="413"/>
      <c r="AO25" s="413"/>
      <c r="AP25" s="413"/>
      <c r="AQ25" s="413"/>
      <c r="AR25" s="413"/>
      <c r="AS25" s="414" t="s">
        <v>100</v>
      </c>
      <c r="AT25" s="414"/>
      <c r="AU25" s="414"/>
      <c r="AV25" s="415"/>
    </row>
    <row r="26" spans="2:48" ht="24.75" customHeight="1">
      <c r="B26" s="389" t="s">
        <v>7</v>
      </c>
      <c r="C26" s="390"/>
      <c r="D26" s="390"/>
      <c r="E26" s="390"/>
      <c r="F26" s="390"/>
      <c r="G26" s="390"/>
      <c r="H26" s="390"/>
      <c r="I26" s="390"/>
      <c r="J26" s="390"/>
      <c r="K26" s="390"/>
      <c r="L26" s="390"/>
      <c r="M26" s="390"/>
      <c r="N26" s="391"/>
      <c r="O26" s="392" t="s">
        <v>12</v>
      </c>
      <c r="P26" s="393"/>
      <c r="Q26" s="393"/>
      <c r="R26" s="393"/>
      <c r="S26" s="397"/>
      <c r="T26" s="397"/>
      <c r="U26" s="397"/>
      <c r="V26" s="397"/>
      <c r="W26" s="397"/>
      <c r="X26" s="397"/>
      <c r="Y26" s="397"/>
      <c r="Z26" s="397"/>
      <c r="AA26" s="397"/>
      <c r="AB26" s="395" t="s">
        <v>98</v>
      </c>
      <c r="AC26" s="395"/>
      <c r="AD26" s="395"/>
      <c r="AE26" s="396"/>
      <c r="AF26" s="392" t="s">
        <v>13</v>
      </c>
      <c r="AG26" s="393"/>
      <c r="AH26" s="393"/>
      <c r="AI26" s="393"/>
      <c r="AJ26" s="397"/>
      <c r="AK26" s="397"/>
      <c r="AL26" s="397"/>
      <c r="AM26" s="397"/>
      <c r="AN26" s="397"/>
      <c r="AO26" s="397"/>
      <c r="AP26" s="397"/>
      <c r="AQ26" s="397"/>
      <c r="AR26" s="397"/>
      <c r="AS26" s="395" t="s">
        <v>98</v>
      </c>
      <c r="AT26" s="395"/>
      <c r="AU26" s="395"/>
      <c r="AV26" s="396"/>
    </row>
    <row r="27" spans="2:48" ht="24.75" customHeight="1">
      <c r="B27" s="389" t="s">
        <v>14</v>
      </c>
      <c r="C27" s="390"/>
      <c r="D27" s="390"/>
      <c r="E27" s="390"/>
      <c r="F27" s="390"/>
      <c r="G27" s="390"/>
      <c r="H27" s="390"/>
      <c r="I27" s="390"/>
      <c r="J27" s="390"/>
      <c r="K27" s="390"/>
      <c r="L27" s="390"/>
      <c r="M27" s="390"/>
      <c r="N27" s="391"/>
      <c r="O27" s="392" t="s">
        <v>12</v>
      </c>
      <c r="P27" s="393"/>
      <c r="Q27" s="393"/>
      <c r="R27" s="393"/>
      <c r="S27" s="397"/>
      <c r="T27" s="397"/>
      <c r="U27" s="397"/>
      <c r="V27" s="397"/>
      <c r="W27" s="397"/>
      <c r="X27" s="397"/>
      <c r="Y27" s="397"/>
      <c r="Z27" s="397"/>
      <c r="AA27" s="397"/>
      <c r="AB27" s="395" t="s">
        <v>101</v>
      </c>
      <c r="AC27" s="395"/>
      <c r="AD27" s="395"/>
      <c r="AE27" s="396"/>
      <c r="AF27" s="392" t="s">
        <v>13</v>
      </c>
      <c r="AG27" s="393"/>
      <c r="AH27" s="393"/>
      <c r="AI27" s="393"/>
      <c r="AJ27" s="397"/>
      <c r="AK27" s="397"/>
      <c r="AL27" s="397"/>
      <c r="AM27" s="397"/>
      <c r="AN27" s="397"/>
      <c r="AO27" s="397"/>
      <c r="AP27" s="397"/>
      <c r="AQ27" s="397"/>
      <c r="AR27" s="397"/>
      <c r="AS27" s="395" t="s">
        <v>102</v>
      </c>
      <c r="AT27" s="395"/>
      <c r="AU27" s="395"/>
      <c r="AV27" s="396"/>
    </row>
    <row r="28" spans="2:48" ht="24.75" customHeight="1">
      <c r="B28" s="389" t="s">
        <v>15</v>
      </c>
      <c r="C28" s="390"/>
      <c r="D28" s="390"/>
      <c r="E28" s="390"/>
      <c r="F28" s="390"/>
      <c r="G28" s="390"/>
      <c r="H28" s="390"/>
      <c r="I28" s="390"/>
      <c r="J28" s="390"/>
      <c r="K28" s="390"/>
      <c r="L28" s="390"/>
      <c r="M28" s="390"/>
      <c r="N28" s="391"/>
      <c r="O28" s="392" t="s">
        <v>12</v>
      </c>
      <c r="P28" s="393"/>
      <c r="Q28" s="393"/>
      <c r="R28" s="393"/>
      <c r="S28" s="394">
        <v>11000</v>
      </c>
      <c r="T28" s="394"/>
      <c r="U28" s="394"/>
      <c r="V28" s="394"/>
      <c r="W28" s="394"/>
      <c r="X28" s="394"/>
      <c r="Y28" s="394"/>
      <c r="Z28" s="394"/>
      <c r="AA28" s="394"/>
      <c r="AB28" s="395" t="s">
        <v>103</v>
      </c>
      <c r="AC28" s="395"/>
      <c r="AD28" s="395"/>
      <c r="AE28" s="396"/>
      <c r="AF28" s="392" t="s">
        <v>13</v>
      </c>
      <c r="AG28" s="393"/>
      <c r="AH28" s="393"/>
      <c r="AI28" s="393"/>
      <c r="AJ28" s="394">
        <v>12000</v>
      </c>
      <c r="AK28" s="394"/>
      <c r="AL28" s="394"/>
      <c r="AM28" s="394"/>
      <c r="AN28" s="394"/>
      <c r="AO28" s="394"/>
      <c r="AP28" s="394"/>
      <c r="AQ28" s="394"/>
      <c r="AR28" s="394"/>
      <c r="AS28" s="395" t="s">
        <v>103</v>
      </c>
      <c r="AT28" s="395"/>
      <c r="AU28" s="395"/>
      <c r="AV28" s="396"/>
    </row>
    <row r="29" spans="2:48" ht="24.75" customHeight="1">
      <c r="B29" s="383" t="s">
        <v>18</v>
      </c>
      <c r="C29" s="384"/>
      <c r="D29" s="384"/>
      <c r="E29" s="384"/>
      <c r="F29" s="384"/>
      <c r="G29" s="384"/>
      <c r="H29" s="384"/>
      <c r="I29" s="384"/>
      <c r="J29" s="384"/>
      <c r="K29" s="384"/>
      <c r="L29" s="384"/>
      <c r="M29" s="384"/>
      <c r="N29" s="385"/>
      <c r="O29" s="375" t="s">
        <v>12</v>
      </c>
      <c r="P29" s="376"/>
      <c r="Q29" s="376"/>
      <c r="R29" s="376"/>
      <c r="S29" s="377">
        <v>1000</v>
      </c>
      <c r="T29" s="377"/>
      <c r="U29" s="377"/>
      <c r="V29" s="377"/>
      <c r="W29" s="377"/>
      <c r="X29" s="377"/>
      <c r="Y29" s="377"/>
      <c r="Z29" s="377"/>
      <c r="AA29" s="377"/>
      <c r="AB29" s="373" t="s">
        <v>103</v>
      </c>
      <c r="AC29" s="373"/>
      <c r="AD29" s="373"/>
      <c r="AE29" s="374"/>
      <c r="AF29" s="375" t="s">
        <v>13</v>
      </c>
      <c r="AG29" s="376"/>
      <c r="AH29" s="376"/>
      <c r="AI29" s="376"/>
      <c r="AJ29" s="377">
        <v>1000</v>
      </c>
      <c r="AK29" s="377"/>
      <c r="AL29" s="377"/>
      <c r="AM29" s="377"/>
      <c r="AN29" s="377"/>
      <c r="AO29" s="377"/>
      <c r="AP29" s="377"/>
      <c r="AQ29" s="377"/>
      <c r="AR29" s="377"/>
      <c r="AS29" s="373" t="s">
        <v>103</v>
      </c>
      <c r="AT29" s="373"/>
      <c r="AU29" s="373"/>
      <c r="AV29" s="374"/>
    </row>
    <row r="30" spans="2:48" ht="33.75" customHeight="1">
      <c r="B30" s="383" t="s">
        <v>16</v>
      </c>
      <c r="C30" s="384"/>
      <c r="D30" s="384"/>
      <c r="E30" s="384"/>
      <c r="F30" s="384"/>
      <c r="G30" s="384"/>
      <c r="H30" s="384"/>
      <c r="I30" s="384"/>
      <c r="J30" s="384"/>
      <c r="K30" s="384"/>
      <c r="L30" s="384"/>
      <c r="M30" s="384"/>
      <c r="N30" s="385"/>
      <c r="O30" s="386" t="s">
        <v>40</v>
      </c>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8"/>
    </row>
    <row r="31" spans="2:48" ht="21.75" customHeight="1">
      <c r="B31" s="389" t="s">
        <v>8</v>
      </c>
      <c r="C31" s="390"/>
      <c r="D31" s="390"/>
      <c r="E31" s="390"/>
      <c r="F31" s="390"/>
      <c r="G31" s="390"/>
      <c r="H31" s="390"/>
      <c r="I31" s="390"/>
      <c r="J31" s="390"/>
      <c r="K31" s="390"/>
      <c r="L31" s="390"/>
      <c r="M31" s="390"/>
      <c r="N31" s="391"/>
      <c r="O31" s="386" t="s">
        <v>21</v>
      </c>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8"/>
    </row>
    <row r="32" spans="2:48" ht="18.600000000000001" customHeight="1">
      <c r="B32" s="344" t="s">
        <v>2</v>
      </c>
      <c r="C32" s="378"/>
      <c r="D32" s="378"/>
      <c r="E32" s="378"/>
      <c r="F32" s="378"/>
      <c r="G32" s="378"/>
      <c r="H32" s="378"/>
      <c r="I32" s="378"/>
      <c r="J32" s="378"/>
      <c r="K32" s="378"/>
      <c r="L32" s="378"/>
      <c r="M32" s="378"/>
      <c r="N32" s="379"/>
      <c r="O32" s="350" t="s">
        <v>27</v>
      </c>
      <c r="P32" s="351"/>
      <c r="Q32" s="351"/>
      <c r="R32" s="351"/>
      <c r="S32" s="351"/>
      <c r="T32" s="351"/>
      <c r="U32" s="351"/>
      <c r="V32" s="352"/>
      <c r="W32" s="10" t="s">
        <v>22</v>
      </c>
      <c r="X32" s="4"/>
      <c r="Y32" s="4"/>
      <c r="Z32" s="4"/>
      <c r="AA32" s="4"/>
      <c r="AB32" s="4"/>
      <c r="AC32" s="4"/>
      <c r="AD32" s="4"/>
      <c r="AE32" s="6"/>
      <c r="AF32" s="353" t="s">
        <v>28</v>
      </c>
      <c r="AG32" s="351"/>
      <c r="AH32" s="351"/>
      <c r="AI32" s="351"/>
      <c r="AJ32" s="351"/>
      <c r="AK32" s="351"/>
      <c r="AL32" s="351"/>
      <c r="AM32" s="352"/>
      <c r="AN32" s="10" t="s">
        <v>104</v>
      </c>
      <c r="AO32" s="4"/>
      <c r="AP32" s="4"/>
      <c r="AQ32" s="4"/>
      <c r="AR32" s="4"/>
      <c r="AS32" s="4"/>
      <c r="AT32" s="4"/>
      <c r="AU32" s="4"/>
      <c r="AV32" s="5"/>
    </row>
    <row r="33" spans="2:48" ht="18.600000000000001" customHeight="1">
      <c r="B33" s="380"/>
      <c r="C33" s="381"/>
      <c r="D33" s="381"/>
      <c r="E33" s="381"/>
      <c r="F33" s="381"/>
      <c r="G33" s="381"/>
      <c r="H33" s="381"/>
      <c r="I33" s="381"/>
      <c r="J33" s="381"/>
      <c r="K33" s="381"/>
      <c r="L33" s="381"/>
      <c r="M33" s="381"/>
      <c r="N33" s="382"/>
      <c r="O33" s="354" t="s">
        <v>0</v>
      </c>
      <c r="P33" s="355"/>
      <c r="Q33" s="355"/>
      <c r="R33" s="355"/>
      <c r="S33" s="355"/>
      <c r="T33" s="355"/>
      <c r="U33" s="355"/>
      <c r="V33" s="356"/>
      <c r="W33" s="357" t="s">
        <v>105</v>
      </c>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9"/>
    </row>
    <row r="34" spans="2:48" ht="18.600000000000001" customHeight="1">
      <c r="B34" s="344" t="s">
        <v>3</v>
      </c>
      <c r="C34" s="345"/>
      <c r="D34" s="345"/>
      <c r="E34" s="345"/>
      <c r="F34" s="345"/>
      <c r="G34" s="345"/>
      <c r="H34" s="345"/>
      <c r="I34" s="345"/>
      <c r="J34" s="345"/>
      <c r="K34" s="345"/>
      <c r="L34" s="345"/>
      <c r="M34" s="345"/>
      <c r="N34" s="346"/>
      <c r="O34" s="350" t="s">
        <v>27</v>
      </c>
      <c r="P34" s="351"/>
      <c r="Q34" s="351"/>
      <c r="R34" s="351"/>
      <c r="S34" s="351"/>
      <c r="T34" s="351"/>
      <c r="U34" s="351"/>
      <c r="V34" s="352"/>
      <c r="W34" s="10" t="s">
        <v>41</v>
      </c>
      <c r="X34" s="4"/>
      <c r="Y34" s="4"/>
      <c r="Z34" s="4"/>
      <c r="AA34" s="4"/>
      <c r="AB34" s="4"/>
      <c r="AC34" s="4"/>
      <c r="AD34" s="4"/>
      <c r="AE34" s="4"/>
      <c r="AF34" s="353" t="s">
        <v>28</v>
      </c>
      <c r="AG34" s="351"/>
      <c r="AH34" s="351"/>
      <c r="AI34" s="351"/>
      <c r="AJ34" s="351"/>
      <c r="AK34" s="351"/>
      <c r="AL34" s="351"/>
      <c r="AM34" s="352"/>
      <c r="AN34" s="10" t="s">
        <v>106</v>
      </c>
      <c r="AO34" s="4"/>
      <c r="AP34" s="4"/>
      <c r="AQ34" s="4"/>
      <c r="AR34" s="4"/>
      <c r="AS34" s="4"/>
      <c r="AT34" s="4"/>
      <c r="AU34" s="4"/>
      <c r="AV34" s="5"/>
    </row>
    <row r="35" spans="2:48" ht="18.600000000000001" customHeight="1">
      <c r="B35" s="347"/>
      <c r="C35" s="348"/>
      <c r="D35" s="348"/>
      <c r="E35" s="348"/>
      <c r="F35" s="348"/>
      <c r="G35" s="348"/>
      <c r="H35" s="348"/>
      <c r="I35" s="348"/>
      <c r="J35" s="348"/>
      <c r="K35" s="348"/>
      <c r="L35" s="348"/>
      <c r="M35" s="348"/>
      <c r="N35" s="349"/>
      <c r="O35" s="354" t="s">
        <v>0</v>
      </c>
      <c r="P35" s="355"/>
      <c r="Q35" s="355"/>
      <c r="R35" s="355"/>
      <c r="S35" s="355"/>
      <c r="T35" s="355"/>
      <c r="U35" s="355"/>
      <c r="V35" s="356"/>
      <c r="W35" s="357" t="s">
        <v>105</v>
      </c>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9"/>
    </row>
    <row r="36" spans="2:48" ht="18.600000000000001" customHeight="1">
      <c r="B36" s="360" t="s">
        <v>1</v>
      </c>
      <c r="C36" s="345"/>
      <c r="D36" s="345"/>
      <c r="E36" s="345"/>
      <c r="F36" s="345"/>
      <c r="G36" s="345"/>
      <c r="H36" s="345"/>
      <c r="I36" s="345"/>
      <c r="J36" s="345"/>
      <c r="K36" s="345"/>
      <c r="L36" s="345"/>
      <c r="M36" s="345"/>
      <c r="N36" s="346"/>
      <c r="O36" s="364" t="s">
        <v>42</v>
      </c>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6"/>
    </row>
    <row r="37" spans="2:48" ht="18.600000000000001" customHeight="1">
      <c r="B37" s="361"/>
      <c r="C37" s="362"/>
      <c r="D37" s="362"/>
      <c r="E37" s="362"/>
      <c r="F37" s="362"/>
      <c r="G37" s="362"/>
      <c r="H37" s="362"/>
      <c r="I37" s="362"/>
      <c r="J37" s="362"/>
      <c r="K37" s="362"/>
      <c r="L37" s="362"/>
      <c r="M37" s="362"/>
      <c r="N37" s="363"/>
      <c r="O37" s="367"/>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9"/>
    </row>
    <row r="38" spans="2:48" ht="18.600000000000001" customHeight="1">
      <c r="B38" s="361"/>
      <c r="C38" s="362"/>
      <c r="D38" s="362"/>
      <c r="E38" s="362"/>
      <c r="F38" s="362"/>
      <c r="G38" s="362"/>
      <c r="H38" s="362"/>
      <c r="I38" s="362"/>
      <c r="J38" s="362"/>
      <c r="K38" s="362"/>
      <c r="L38" s="362"/>
      <c r="M38" s="362"/>
      <c r="N38" s="363"/>
      <c r="O38" s="370"/>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2"/>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39"/>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1"/>
    </row>
    <row r="41" spans="2:48" ht="18.600000000000001" customHeight="1">
      <c r="B41" s="342" t="s">
        <v>20</v>
      </c>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row>
    <row r="42" spans="2:48" ht="18.600000000000001" customHeight="1">
      <c r="B42" s="343" t="s">
        <v>107</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row>
  </sheetData>
  <mergeCells count="149">
    <mergeCell ref="B8:N9"/>
    <mergeCell ref="O8:AV9"/>
    <mergeCell ref="B1:AV1"/>
    <mergeCell ref="B3:N4"/>
    <mergeCell ref="O3:AV4"/>
    <mergeCell ref="B5:N5"/>
    <mergeCell ref="B6:N7"/>
    <mergeCell ref="O6:AV7"/>
    <mergeCell ref="AB16:AE16"/>
    <mergeCell ref="AJ15:AR15"/>
    <mergeCell ref="AS15:AV15"/>
    <mergeCell ref="AF16:AI16"/>
    <mergeCell ref="H16:N16"/>
    <mergeCell ref="O16:R16"/>
    <mergeCell ref="S16:AA16"/>
    <mergeCell ref="B10:N11"/>
    <mergeCell ref="O10:AV11"/>
    <mergeCell ref="AF14:AI14"/>
    <mergeCell ref="B14:G19"/>
    <mergeCell ref="AJ16:AR16"/>
    <mergeCell ref="AS16:AV16"/>
    <mergeCell ref="S14:AA14"/>
    <mergeCell ref="AJ14:AR14"/>
    <mergeCell ref="B12:N13"/>
    <mergeCell ref="O12:AV13"/>
    <mergeCell ref="AS14:AV14"/>
    <mergeCell ref="H15:N15"/>
    <mergeCell ref="O15:R15"/>
    <mergeCell ref="S15:AA15"/>
    <mergeCell ref="AB15:AE15"/>
    <mergeCell ref="AF15:AI15"/>
    <mergeCell ref="AB14:AE14"/>
    <mergeCell ref="H14:N14"/>
    <mergeCell ref="O14:R14"/>
    <mergeCell ref="B20:G22"/>
    <mergeCell ref="H20:N20"/>
    <mergeCell ref="O20:R20"/>
    <mergeCell ref="S20:AA20"/>
    <mergeCell ref="H22:N22"/>
    <mergeCell ref="H21:N21"/>
    <mergeCell ref="AB22:AE22"/>
    <mergeCell ref="AS17:AV17"/>
    <mergeCell ref="AF17:AI17"/>
    <mergeCell ref="AJ17:AR17"/>
    <mergeCell ref="AS18:AV18"/>
    <mergeCell ref="H17:N17"/>
    <mergeCell ref="O17:R17"/>
    <mergeCell ref="S17:AA17"/>
    <mergeCell ref="AB17:AE17"/>
    <mergeCell ref="H18:N18"/>
    <mergeCell ref="O18:R18"/>
    <mergeCell ref="H19:N19"/>
    <mergeCell ref="AS19:AV19"/>
    <mergeCell ref="S18:AA18"/>
    <mergeCell ref="AF18:AI18"/>
    <mergeCell ref="AJ18:AR18"/>
    <mergeCell ref="AJ19:AR19"/>
    <mergeCell ref="AB20:AE20"/>
    <mergeCell ref="AF20:AI20"/>
    <mergeCell ref="AF19:AI19"/>
    <mergeCell ref="O19:R19"/>
    <mergeCell ref="S19:AA19"/>
    <mergeCell ref="AB19:AE19"/>
    <mergeCell ref="AB18:AE18"/>
    <mergeCell ref="AJ20:AR20"/>
    <mergeCell ref="AS20:AV20"/>
    <mergeCell ref="AF21:AI21"/>
    <mergeCell ref="AJ22:AR22"/>
    <mergeCell ref="AS22:AV22"/>
    <mergeCell ref="AF23:AI23"/>
    <mergeCell ref="AS21:AV21"/>
    <mergeCell ref="AJ23:AR23"/>
    <mergeCell ref="AJ21:AR21"/>
    <mergeCell ref="AF22:AI22"/>
    <mergeCell ref="S22:AA22"/>
    <mergeCell ref="O21:R21"/>
    <mergeCell ref="S21:AA21"/>
    <mergeCell ref="H24:N24"/>
    <mergeCell ref="O24:R24"/>
    <mergeCell ref="S24:AA24"/>
    <mergeCell ref="AB24:AE24"/>
    <mergeCell ref="O22:R22"/>
    <mergeCell ref="AS23:AV23"/>
    <mergeCell ref="H23:N23"/>
    <mergeCell ref="O23:R23"/>
    <mergeCell ref="AB21:AE21"/>
    <mergeCell ref="AF26:AI26"/>
    <mergeCell ref="AJ26:AR26"/>
    <mergeCell ref="AS26:AV26"/>
    <mergeCell ref="H25:N25"/>
    <mergeCell ref="O25:R25"/>
    <mergeCell ref="B26:N26"/>
    <mergeCell ref="O26:R26"/>
    <mergeCell ref="S26:AA26"/>
    <mergeCell ref="AB26:AE26"/>
    <mergeCell ref="B23:G25"/>
    <mergeCell ref="AF24:AI24"/>
    <mergeCell ref="AJ24:AR24"/>
    <mergeCell ref="AS24:AV24"/>
    <mergeCell ref="S25:AA25"/>
    <mergeCell ref="AB25:AE25"/>
    <mergeCell ref="AF25:AI25"/>
    <mergeCell ref="AJ25:AR25"/>
    <mergeCell ref="AS25:AV25"/>
    <mergeCell ref="S23:AA23"/>
    <mergeCell ref="AB23:AE23"/>
    <mergeCell ref="AS28:AV28"/>
    <mergeCell ref="B27:N27"/>
    <mergeCell ref="O27:R27"/>
    <mergeCell ref="S27:AA27"/>
    <mergeCell ref="AB27:AE27"/>
    <mergeCell ref="AF27:AI27"/>
    <mergeCell ref="AJ27:AR27"/>
    <mergeCell ref="AS27:AV27"/>
    <mergeCell ref="B28:N28"/>
    <mergeCell ref="O28:R28"/>
    <mergeCell ref="S28:AA28"/>
    <mergeCell ref="AB28:AE28"/>
    <mergeCell ref="AF28:AI28"/>
    <mergeCell ref="B29:N29"/>
    <mergeCell ref="O29:R29"/>
    <mergeCell ref="S29:AA29"/>
    <mergeCell ref="AB29:AE29"/>
    <mergeCell ref="AJ28:AR28"/>
    <mergeCell ref="AS29:AV29"/>
    <mergeCell ref="AF29:AI29"/>
    <mergeCell ref="AJ29:AR29"/>
    <mergeCell ref="B32:N33"/>
    <mergeCell ref="O32:V32"/>
    <mergeCell ref="AF32:AM32"/>
    <mergeCell ref="O33:V33"/>
    <mergeCell ref="W33:AV33"/>
    <mergeCell ref="B30:N30"/>
    <mergeCell ref="O30:AV30"/>
    <mergeCell ref="B31:N31"/>
    <mergeCell ref="O31:AV31"/>
    <mergeCell ref="O40:AV40"/>
    <mergeCell ref="B41:AV41"/>
    <mergeCell ref="B42:AV42"/>
    <mergeCell ref="B34:N35"/>
    <mergeCell ref="O34:V34"/>
    <mergeCell ref="AF34:AM34"/>
    <mergeCell ref="O35:V35"/>
    <mergeCell ref="W35:AV35"/>
    <mergeCell ref="B36:N40"/>
    <mergeCell ref="O36:AV36"/>
    <mergeCell ref="O37:AV37"/>
    <mergeCell ref="O38:AV38"/>
    <mergeCell ref="O39:AV39"/>
  </mergeCells>
  <phoneticPr fontId="2"/>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2</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35</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3</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35</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4</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35</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O23:R23"/>
    <mergeCell ref="S23:AA23"/>
    <mergeCell ref="AB21:AE21"/>
    <mergeCell ref="AB22:AE22"/>
    <mergeCell ref="S24:AA24"/>
    <mergeCell ref="O22:R22"/>
    <mergeCell ref="S25:AA25"/>
    <mergeCell ref="AF22:AI22"/>
    <mergeCell ref="AB24:AE24"/>
    <mergeCell ref="B28:N28"/>
    <mergeCell ref="B29:N29"/>
    <mergeCell ref="AJ25:AR25"/>
    <mergeCell ref="AJ28:AR28"/>
    <mergeCell ref="B30:N30"/>
    <mergeCell ref="B32:N32"/>
    <mergeCell ref="S29:AA29"/>
    <mergeCell ref="AB26:AE26"/>
    <mergeCell ref="AF18:AI18"/>
    <mergeCell ref="AF19:AI19"/>
    <mergeCell ref="AF28:AI28"/>
    <mergeCell ref="O32:AV32"/>
    <mergeCell ref="AS30:AV30"/>
    <mergeCell ref="AS21:AV21"/>
    <mergeCell ref="AF20:AI20"/>
    <mergeCell ref="AF21:AI21"/>
    <mergeCell ref="AS19:AV19"/>
    <mergeCell ref="AS20:AV20"/>
    <mergeCell ref="AJ20:AR20"/>
    <mergeCell ref="AJ21:AR21"/>
    <mergeCell ref="AS24:AV24"/>
    <mergeCell ref="AJ27:AR27"/>
    <mergeCell ref="B31:N31"/>
    <mergeCell ref="O28:R28"/>
    <mergeCell ref="B43:AV43"/>
    <mergeCell ref="W34:AV34"/>
    <mergeCell ref="B33:N34"/>
    <mergeCell ref="B42:AV42"/>
    <mergeCell ref="B35:N36"/>
    <mergeCell ref="O37:AV37"/>
    <mergeCell ref="O39:AV39"/>
    <mergeCell ref="O33:V33"/>
    <mergeCell ref="O34:V34"/>
    <mergeCell ref="AF35:AM35"/>
    <mergeCell ref="AN35:AV35"/>
    <mergeCell ref="O38:AV38"/>
    <mergeCell ref="O36:V36"/>
    <mergeCell ref="O35:V35"/>
    <mergeCell ref="W36:AV36"/>
    <mergeCell ref="W33:AE33"/>
    <mergeCell ref="AN33:AV33"/>
    <mergeCell ref="W35:AE35"/>
    <mergeCell ref="AF33:AM33"/>
    <mergeCell ref="AF23:AI23"/>
    <mergeCell ref="AF24:AI24"/>
    <mergeCell ref="AF25:AI25"/>
    <mergeCell ref="AF27:AI27"/>
    <mergeCell ref="AS28:AV28"/>
    <mergeCell ref="AS29:AV29"/>
    <mergeCell ref="S30:AA30"/>
    <mergeCell ref="AJ26:AR26"/>
    <mergeCell ref="AF29:AI29"/>
    <mergeCell ref="AB27:AE27"/>
    <mergeCell ref="AB28:AE28"/>
    <mergeCell ref="AB29:AE29"/>
    <mergeCell ref="AF30:AI30"/>
    <mergeCell ref="AB30:AE30"/>
    <mergeCell ref="AJ30:AR30"/>
    <mergeCell ref="S28:AA28"/>
    <mergeCell ref="O41:AV41"/>
    <mergeCell ref="B37:N41"/>
    <mergeCell ref="O40:AV40"/>
    <mergeCell ref="S20:AA20"/>
    <mergeCell ref="AS27:AV27"/>
    <mergeCell ref="S26:AA26"/>
    <mergeCell ref="B15:G20"/>
    <mergeCell ref="O19:R19"/>
    <mergeCell ref="H20:N20"/>
    <mergeCell ref="AJ15:AR15"/>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AJ29:AR29"/>
    <mergeCell ref="H19:N19"/>
    <mergeCell ref="O4:AV5"/>
    <mergeCell ref="H18:N18"/>
    <mergeCell ref="O18:R18"/>
    <mergeCell ref="H16:N16"/>
    <mergeCell ref="S22:AA22"/>
    <mergeCell ref="O25:R25"/>
    <mergeCell ref="AB20:AE20"/>
    <mergeCell ref="AB19:AE19"/>
    <mergeCell ref="O13:AV14"/>
    <mergeCell ref="B11:N12"/>
    <mergeCell ref="O11:AV12"/>
    <mergeCell ref="AS15:AV15"/>
    <mergeCell ref="AF15:AI15"/>
    <mergeCell ref="AF16:AI16"/>
    <mergeCell ref="AF17:AI17"/>
    <mergeCell ref="AB16:AE16"/>
    <mergeCell ref="H22:N22"/>
    <mergeCell ref="AS18:AV18"/>
    <mergeCell ref="AJ18:AR18"/>
    <mergeCell ref="S21:AA21"/>
    <mergeCell ref="AJ22:AR22"/>
    <mergeCell ref="H25:N25"/>
    <mergeCell ref="B2:AV2"/>
    <mergeCell ref="B7:N8"/>
    <mergeCell ref="B4:N5"/>
    <mergeCell ref="O7:AV8"/>
    <mergeCell ref="B9:N10"/>
    <mergeCell ref="S27:AA27"/>
    <mergeCell ref="AB15:AE15"/>
    <mergeCell ref="T17:Z17"/>
    <mergeCell ref="O9:AV10"/>
    <mergeCell ref="B13:N14"/>
    <mergeCell ref="B27:N27"/>
    <mergeCell ref="B24:G26"/>
    <mergeCell ref="B6:N6"/>
    <mergeCell ref="O16:R16"/>
    <mergeCell ref="O17:R17"/>
    <mergeCell ref="AB18:AE18"/>
    <mergeCell ref="AS16:AV16"/>
    <mergeCell ref="B21:G23"/>
    <mergeCell ref="H23:N23"/>
    <mergeCell ref="H26:N26"/>
    <mergeCell ref="H24:N24"/>
    <mergeCell ref="O6:AV6"/>
    <mergeCell ref="AK17:AQ17"/>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146" t="s">
        <v>25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X2" s="11" t="s">
        <v>43</v>
      </c>
      <c r="AY2" s="12">
        <v>5</v>
      </c>
    </row>
    <row r="3" spans="2:51" ht="9.75" customHeight="1">
      <c r="AS3" s="3"/>
      <c r="AT3" s="3"/>
      <c r="AU3" s="3"/>
      <c r="AV3" s="2"/>
    </row>
    <row r="4" spans="2:51" ht="15.75" customHeight="1">
      <c r="B4" s="474" t="s">
        <v>111</v>
      </c>
      <c r="C4" s="475"/>
      <c r="D4" s="475"/>
      <c r="E4" s="475"/>
      <c r="F4" s="475"/>
      <c r="G4" s="475"/>
      <c r="H4" s="475"/>
      <c r="I4" s="475"/>
      <c r="J4" s="475"/>
      <c r="K4" s="475"/>
      <c r="L4" s="475"/>
      <c r="M4" s="475"/>
      <c r="N4" s="476"/>
      <c r="O4" s="474" t="e">
        <f>VLOOKUP($AY$2,Data,3,FALSE)</f>
        <v>#REF!</v>
      </c>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6"/>
    </row>
    <row r="5" spans="2:51" ht="15.75" customHeight="1">
      <c r="B5" s="477"/>
      <c r="C5" s="478"/>
      <c r="D5" s="478"/>
      <c r="E5" s="478"/>
      <c r="F5" s="478"/>
      <c r="G5" s="478"/>
      <c r="H5" s="478"/>
      <c r="I5" s="478"/>
      <c r="J5" s="478"/>
      <c r="K5" s="478"/>
      <c r="L5" s="478"/>
      <c r="M5" s="478"/>
      <c r="N5" s="479"/>
      <c r="O5" s="477"/>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9"/>
    </row>
    <row r="6" spans="2:51" ht="23.25" customHeight="1">
      <c r="B6" s="480" t="s">
        <v>23</v>
      </c>
      <c r="C6" s="481"/>
      <c r="D6" s="481"/>
      <c r="E6" s="481"/>
      <c r="F6" s="481"/>
      <c r="G6" s="481"/>
      <c r="H6" s="481"/>
      <c r="I6" s="481"/>
      <c r="J6" s="481"/>
      <c r="K6" s="481"/>
      <c r="L6" s="481"/>
      <c r="M6" s="481"/>
      <c r="N6" s="482"/>
      <c r="O6" s="483" t="e">
        <f>VLOOKUP($AY$2,Data,4,FALSE)</f>
        <v>#REF!</v>
      </c>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5"/>
    </row>
    <row r="7" spans="2:51" ht="18.600000000000001" customHeight="1">
      <c r="B7" s="344" t="s">
        <v>26</v>
      </c>
      <c r="C7" s="345"/>
      <c r="D7" s="345"/>
      <c r="E7" s="345"/>
      <c r="F7" s="345"/>
      <c r="G7" s="345"/>
      <c r="H7" s="345"/>
      <c r="I7" s="345"/>
      <c r="J7" s="345"/>
      <c r="K7" s="345"/>
      <c r="L7" s="345"/>
      <c r="M7" s="345"/>
      <c r="N7" s="346"/>
      <c r="O7" s="474" t="e">
        <f>VLOOKUP($AY$2,Data,5,FALSE)&amp;VLOOKUP($AY$2,Data,6,FALSE)</f>
        <v>#REF!</v>
      </c>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6"/>
    </row>
    <row r="8" spans="2:51" ht="18.600000000000001" customHeight="1">
      <c r="B8" s="347"/>
      <c r="C8" s="348"/>
      <c r="D8" s="348"/>
      <c r="E8" s="348"/>
      <c r="F8" s="348"/>
      <c r="G8" s="348"/>
      <c r="H8" s="348"/>
      <c r="I8" s="348"/>
      <c r="J8" s="348"/>
      <c r="K8" s="348"/>
      <c r="L8" s="348"/>
      <c r="M8" s="348"/>
      <c r="N8" s="349"/>
      <c r="O8" s="477"/>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9"/>
    </row>
    <row r="9" spans="2:51" ht="17.25" customHeight="1">
      <c r="B9" s="344" t="s">
        <v>24</v>
      </c>
      <c r="C9" s="345"/>
      <c r="D9" s="345"/>
      <c r="E9" s="345"/>
      <c r="F9" s="345"/>
      <c r="G9" s="345"/>
      <c r="H9" s="345"/>
      <c r="I9" s="345"/>
      <c r="J9" s="345"/>
      <c r="K9" s="345"/>
      <c r="L9" s="345"/>
      <c r="M9" s="345"/>
      <c r="N9" s="346"/>
      <c r="O9" s="474" t="e">
        <f>VLOOKUP($AY$2,Data,7,FALSE)</f>
        <v>#REF!</v>
      </c>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6"/>
    </row>
    <row r="10" spans="2:51" ht="17.25" customHeight="1">
      <c r="B10" s="347"/>
      <c r="C10" s="348"/>
      <c r="D10" s="348"/>
      <c r="E10" s="348"/>
      <c r="F10" s="348"/>
      <c r="G10" s="348"/>
      <c r="H10" s="348"/>
      <c r="I10" s="348"/>
      <c r="J10" s="348"/>
      <c r="K10" s="348"/>
      <c r="L10" s="348"/>
      <c r="M10" s="348"/>
      <c r="N10" s="349"/>
      <c r="O10" s="477"/>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9"/>
    </row>
    <row r="11" spans="2:51" ht="15.75" customHeight="1">
      <c r="B11" s="360" t="s">
        <v>112</v>
      </c>
      <c r="C11" s="345"/>
      <c r="D11" s="345"/>
      <c r="E11" s="345"/>
      <c r="F11" s="345"/>
      <c r="G11" s="345"/>
      <c r="H11" s="345"/>
      <c r="I11" s="345"/>
      <c r="J11" s="345"/>
      <c r="K11" s="345"/>
      <c r="L11" s="345"/>
      <c r="M11" s="345"/>
      <c r="N11" s="346"/>
      <c r="O11" s="500" t="e">
        <f>VLOOKUP($AY$2,Data,8,FALSE)</f>
        <v>#REF!</v>
      </c>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501"/>
    </row>
    <row r="12" spans="2:51" ht="15.75" customHeight="1">
      <c r="B12" s="347"/>
      <c r="C12" s="348"/>
      <c r="D12" s="348"/>
      <c r="E12" s="348"/>
      <c r="F12" s="348"/>
      <c r="G12" s="348"/>
      <c r="H12" s="348"/>
      <c r="I12" s="348"/>
      <c r="J12" s="348"/>
      <c r="K12" s="348"/>
      <c r="L12" s="348"/>
      <c r="M12" s="348"/>
      <c r="N12" s="349"/>
      <c r="O12" s="502"/>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4"/>
    </row>
    <row r="13" spans="2:51" ht="18.600000000000001" customHeight="1">
      <c r="B13" s="456" t="s">
        <v>115</v>
      </c>
      <c r="C13" s="457"/>
      <c r="D13" s="457"/>
      <c r="E13" s="457"/>
      <c r="F13" s="457"/>
      <c r="G13" s="457"/>
      <c r="H13" s="457"/>
      <c r="I13" s="457"/>
      <c r="J13" s="457"/>
      <c r="K13" s="457"/>
      <c r="L13" s="457"/>
      <c r="M13" s="457"/>
      <c r="N13" s="458"/>
      <c r="O13" s="462" t="e">
        <f>VLOOKUP($AY$2,Data,2,FALSE)</f>
        <v>#REF!</v>
      </c>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4"/>
    </row>
    <row r="14" spans="2:51" ht="18.600000000000001" customHeight="1">
      <c r="B14" s="459"/>
      <c r="C14" s="460"/>
      <c r="D14" s="460"/>
      <c r="E14" s="460"/>
      <c r="F14" s="460"/>
      <c r="G14" s="460"/>
      <c r="H14" s="460"/>
      <c r="I14" s="460"/>
      <c r="J14" s="460"/>
      <c r="K14" s="460"/>
      <c r="L14" s="460"/>
      <c r="M14" s="460"/>
      <c r="N14" s="461"/>
      <c r="O14" s="465"/>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7"/>
    </row>
    <row r="15" spans="2:51" ht="24.75" customHeight="1">
      <c r="B15" s="344" t="s">
        <v>9</v>
      </c>
      <c r="C15" s="345"/>
      <c r="D15" s="345"/>
      <c r="E15" s="345"/>
      <c r="F15" s="345"/>
      <c r="G15" s="452"/>
      <c r="H15" s="424" t="s">
        <v>4</v>
      </c>
      <c r="I15" s="425"/>
      <c r="J15" s="425"/>
      <c r="K15" s="425"/>
      <c r="L15" s="425"/>
      <c r="M15" s="425"/>
      <c r="N15" s="426"/>
      <c r="O15" s="375" t="s">
        <v>12</v>
      </c>
      <c r="P15" s="376"/>
      <c r="Q15" s="376"/>
      <c r="R15" s="376"/>
      <c r="S15" s="439" t="e">
        <f>IF(VLOOKUP($AY$2,Data,10,FALSE)=0,"-",VLOOKUP($AY$2,Data,10,FALSE))</f>
        <v>#REF!</v>
      </c>
      <c r="T15" s="439"/>
      <c r="U15" s="439"/>
      <c r="V15" s="439"/>
      <c r="W15" s="439"/>
      <c r="X15" s="439"/>
      <c r="Y15" s="439"/>
      <c r="Z15" s="439"/>
      <c r="AA15" s="439"/>
      <c r="AB15" s="439"/>
      <c r="AC15" s="439"/>
      <c r="AD15" s="439"/>
      <c r="AE15" s="440"/>
      <c r="AF15" s="375" t="s">
        <v>13</v>
      </c>
      <c r="AG15" s="376"/>
      <c r="AH15" s="376"/>
      <c r="AI15" s="376"/>
      <c r="AJ15" s="439" t="e">
        <f>IF(VLOOKUP($AY$2,Data,9,FALSE)=0,"-",VLOOKUP($AY$2,Data,9,FALSE))</f>
        <v>#REF!</v>
      </c>
      <c r="AK15" s="439"/>
      <c r="AL15" s="439"/>
      <c r="AM15" s="439"/>
      <c r="AN15" s="439"/>
      <c r="AO15" s="439"/>
      <c r="AP15" s="439"/>
      <c r="AQ15" s="439"/>
      <c r="AR15" s="439"/>
      <c r="AS15" s="439"/>
      <c r="AT15" s="439"/>
      <c r="AU15" s="439"/>
      <c r="AV15" s="440"/>
    </row>
    <row r="16" spans="2:51" ht="24.75" customHeight="1">
      <c r="B16" s="361"/>
      <c r="C16" s="362"/>
      <c r="D16" s="362"/>
      <c r="E16" s="362"/>
      <c r="F16" s="362"/>
      <c r="G16" s="453"/>
      <c r="H16" s="421" t="s">
        <v>5</v>
      </c>
      <c r="I16" s="422"/>
      <c r="J16" s="422"/>
      <c r="K16" s="422"/>
      <c r="L16" s="422"/>
      <c r="M16" s="422"/>
      <c r="N16" s="423"/>
      <c r="O16" s="408" t="s">
        <v>12</v>
      </c>
      <c r="P16" s="409"/>
      <c r="Q16" s="409"/>
      <c r="R16" s="409"/>
      <c r="S16" s="410" t="e">
        <f>IF(VLOOKUP($AY$2,Data,16,FALSE)=0,"-",VLOOKUP($AY$2,Data,16,FALSE))</f>
        <v>#REF!</v>
      </c>
      <c r="T16" s="410"/>
      <c r="U16" s="410"/>
      <c r="V16" s="410"/>
      <c r="W16" s="410"/>
      <c r="X16" s="410"/>
      <c r="Y16" s="410"/>
      <c r="Z16" s="410"/>
      <c r="AA16" s="410"/>
      <c r="AB16" s="411" t="s">
        <v>29</v>
      </c>
      <c r="AC16" s="411"/>
      <c r="AD16" s="411"/>
      <c r="AE16" s="412"/>
      <c r="AF16" s="408" t="s">
        <v>13</v>
      </c>
      <c r="AG16" s="409"/>
      <c r="AH16" s="409"/>
      <c r="AI16" s="409"/>
      <c r="AJ16" s="410" t="e">
        <f>IF(VLOOKUP($AY$2,Data,11,FALSE)=0,"-",VLOOKUP($AY$2,Data,11,FALSE))</f>
        <v>#REF!</v>
      </c>
      <c r="AK16" s="410"/>
      <c r="AL16" s="410"/>
      <c r="AM16" s="410"/>
      <c r="AN16" s="410"/>
      <c r="AO16" s="410"/>
      <c r="AP16" s="410"/>
      <c r="AQ16" s="410"/>
      <c r="AR16" s="410"/>
      <c r="AS16" s="411" t="s">
        <v>30</v>
      </c>
      <c r="AT16" s="411"/>
      <c r="AU16" s="411"/>
      <c r="AV16" s="412"/>
    </row>
    <row r="17" spans="2:48" ht="24.75" customHeight="1">
      <c r="B17" s="361"/>
      <c r="C17" s="362"/>
      <c r="D17" s="362"/>
      <c r="E17" s="362"/>
      <c r="F17" s="362"/>
      <c r="G17" s="453"/>
      <c r="H17" s="441" t="s">
        <v>19</v>
      </c>
      <c r="I17" s="442"/>
      <c r="J17" s="442"/>
      <c r="K17" s="442"/>
      <c r="L17" s="442"/>
      <c r="M17" s="442"/>
      <c r="N17" s="443"/>
      <c r="O17" s="428" t="s">
        <v>12</v>
      </c>
      <c r="P17" s="429"/>
      <c r="Q17" s="429"/>
      <c r="R17" s="429"/>
      <c r="S17" s="13" t="s">
        <v>44</v>
      </c>
      <c r="T17" s="486" t="e">
        <f>IF(VLOOKUP($AY$2,Data,17,FALSE)=0,"-",VLOOKUP($AY$2,Data,17,FALSE))</f>
        <v>#REF!</v>
      </c>
      <c r="U17" s="486"/>
      <c r="V17" s="486"/>
      <c r="W17" s="486"/>
      <c r="X17" s="486"/>
      <c r="Y17" s="486"/>
      <c r="Z17" s="486"/>
      <c r="AA17" s="13" t="s">
        <v>45</v>
      </c>
      <c r="AB17" s="411" t="s">
        <v>29</v>
      </c>
      <c r="AC17" s="411"/>
      <c r="AD17" s="411"/>
      <c r="AE17" s="412"/>
      <c r="AF17" s="428" t="s">
        <v>13</v>
      </c>
      <c r="AG17" s="429"/>
      <c r="AH17" s="429"/>
      <c r="AI17" s="429"/>
      <c r="AJ17" s="13" t="s">
        <v>46</v>
      </c>
      <c r="AK17" s="486" t="e">
        <f>IF(VLOOKUP($AY$2,Data,12,FALSE)=0,"-",VLOOKUP($AY$2,Data,12,FALSE))</f>
        <v>#REF!</v>
      </c>
      <c r="AL17" s="486"/>
      <c r="AM17" s="486"/>
      <c r="AN17" s="486"/>
      <c r="AO17" s="486"/>
      <c r="AP17" s="486"/>
      <c r="AQ17" s="486"/>
      <c r="AR17" s="13" t="s">
        <v>47</v>
      </c>
      <c r="AS17" s="411" t="s">
        <v>30</v>
      </c>
      <c r="AT17" s="411"/>
      <c r="AU17" s="411"/>
      <c r="AV17" s="412"/>
    </row>
    <row r="18" spans="2:48" ht="24.75" customHeight="1">
      <c r="B18" s="361"/>
      <c r="C18" s="362"/>
      <c r="D18" s="362"/>
      <c r="E18" s="362"/>
      <c r="F18" s="362"/>
      <c r="G18" s="453"/>
      <c r="H18" s="436" t="s">
        <v>6</v>
      </c>
      <c r="I18" s="437"/>
      <c r="J18" s="437"/>
      <c r="K18" s="437"/>
      <c r="L18" s="437"/>
      <c r="M18" s="437"/>
      <c r="N18" s="438"/>
      <c r="O18" s="428" t="s">
        <v>12</v>
      </c>
      <c r="P18" s="429"/>
      <c r="Q18" s="429"/>
      <c r="R18" s="429"/>
      <c r="S18" s="486" t="e">
        <f>IF(VLOOKUP($AY$2,Data,18,FALSE)=0,"-",VLOOKUP($AY$2,Data,18,FALSE))</f>
        <v>#REF!</v>
      </c>
      <c r="T18" s="486"/>
      <c r="U18" s="486"/>
      <c r="V18" s="486"/>
      <c r="W18" s="486"/>
      <c r="X18" s="486"/>
      <c r="Y18" s="486"/>
      <c r="Z18" s="486"/>
      <c r="AA18" s="486"/>
      <c r="AB18" s="434"/>
      <c r="AC18" s="434"/>
      <c r="AD18" s="434"/>
      <c r="AE18" s="435"/>
      <c r="AF18" s="428" t="s">
        <v>13</v>
      </c>
      <c r="AG18" s="429"/>
      <c r="AH18" s="429"/>
      <c r="AI18" s="429"/>
      <c r="AJ18" s="486" t="e">
        <f>IF(VLOOKUP($AY$2,Data,13,FALSE)=0,"-",VLOOKUP($AY$2,Data,13,FALSE))</f>
        <v>#REF!</v>
      </c>
      <c r="AK18" s="486"/>
      <c r="AL18" s="486"/>
      <c r="AM18" s="486"/>
      <c r="AN18" s="486"/>
      <c r="AO18" s="486"/>
      <c r="AP18" s="486"/>
      <c r="AQ18" s="486"/>
      <c r="AR18" s="486"/>
      <c r="AS18" s="434"/>
      <c r="AT18" s="434"/>
      <c r="AU18" s="434"/>
      <c r="AV18" s="435"/>
    </row>
    <row r="19" spans="2:48" ht="24.75" customHeight="1">
      <c r="B19" s="361"/>
      <c r="C19" s="362"/>
      <c r="D19" s="362"/>
      <c r="E19" s="362"/>
      <c r="F19" s="362"/>
      <c r="G19" s="453"/>
      <c r="H19" s="436" t="s">
        <v>113</v>
      </c>
      <c r="I19" s="437"/>
      <c r="J19" s="437"/>
      <c r="K19" s="437"/>
      <c r="L19" s="437"/>
      <c r="M19" s="437"/>
      <c r="N19" s="438"/>
      <c r="O19" s="428" t="s">
        <v>12</v>
      </c>
      <c r="P19" s="429"/>
      <c r="Q19" s="429"/>
      <c r="R19" s="429"/>
      <c r="S19" s="486" t="e">
        <f>IF(VLOOKUP($AY$2,Data,19,FALSE)=0,"-",VLOOKUP($AY$2,Data,19,FALSE))</f>
        <v>#REF!</v>
      </c>
      <c r="T19" s="486"/>
      <c r="U19" s="486"/>
      <c r="V19" s="486"/>
      <c r="W19" s="486"/>
      <c r="X19" s="486"/>
      <c r="Y19" s="486"/>
      <c r="Z19" s="486"/>
      <c r="AA19" s="486"/>
      <c r="AB19" s="430" t="s">
        <v>31</v>
      </c>
      <c r="AC19" s="430"/>
      <c r="AD19" s="430"/>
      <c r="AE19" s="431"/>
      <c r="AF19" s="428" t="s">
        <v>13</v>
      </c>
      <c r="AG19" s="429"/>
      <c r="AH19" s="429"/>
      <c r="AI19" s="429"/>
      <c r="AJ19" s="486" t="e">
        <f>IF(VLOOKUP($AY$2,Data,14,FALSE)=0,"-",VLOOKUP($AY$2,Data,14,FALSE))</f>
        <v>#REF!</v>
      </c>
      <c r="AK19" s="486"/>
      <c r="AL19" s="486"/>
      <c r="AM19" s="486"/>
      <c r="AN19" s="486"/>
      <c r="AO19" s="486"/>
      <c r="AP19" s="486"/>
      <c r="AQ19" s="486"/>
      <c r="AR19" s="486"/>
      <c r="AS19" s="430" t="s">
        <v>32</v>
      </c>
      <c r="AT19" s="430"/>
      <c r="AU19" s="430"/>
      <c r="AV19" s="431"/>
    </row>
    <row r="20" spans="2:48" ht="24.75" customHeight="1">
      <c r="B20" s="347"/>
      <c r="C20" s="348"/>
      <c r="D20" s="348"/>
      <c r="E20" s="348"/>
      <c r="F20" s="348"/>
      <c r="G20" s="454"/>
      <c r="H20" s="398" t="s">
        <v>114</v>
      </c>
      <c r="I20" s="399"/>
      <c r="J20" s="399"/>
      <c r="K20" s="399"/>
      <c r="L20" s="399"/>
      <c r="M20" s="399"/>
      <c r="N20" s="400"/>
      <c r="O20" s="401" t="s">
        <v>12</v>
      </c>
      <c r="P20" s="402"/>
      <c r="Q20" s="402"/>
      <c r="R20" s="402"/>
      <c r="S20" s="413" t="e">
        <f>IF(VLOOKUP($AY$2,Data,20,FALSE)=0,"-",VLOOKUP($AY$2,Data,20,FALSE))</f>
        <v>#REF!</v>
      </c>
      <c r="T20" s="413"/>
      <c r="U20" s="413"/>
      <c r="V20" s="413"/>
      <c r="W20" s="413"/>
      <c r="X20" s="413"/>
      <c r="Y20" s="413"/>
      <c r="Z20" s="413"/>
      <c r="AA20" s="413"/>
      <c r="AB20" s="414" t="s">
        <v>31</v>
      </c>
      <c r="AC20" s="414"/>
      <c r="AD20" s="414"/>
      <c r="AE20" s="415"/>
      <c r="AF20" s="401" t="s">
        <v>13</v>
      </c>
      <c r="AG20" s="402"/>
      <c r="AH20" s="402"/>
      <c r="AI20" s="402"/>
      <c r="AJ20" s="413" t="e">
        <f>IF(VLOOKUP($AY$2,Data,15,FALSE)=0,"-",VLOOKUP($AY$2,Data,15,FALSE))</f>
        <v>#REF!</v>
      </c>
      <c r="AK20" s="413"/>
      <c r="AL20" s="413"/>
      <c r="AM20" s="413"/>
      <c r="AN20" s="413"/>
      <c r="AO20" s="413"/>
      <c r="AP20" s="413"/>
      <c r="AQ20" s="413"/>
      <c r="AR20" s="413"/>
      <c r="AS20" s="414" t="s">
        <v>32</v>
      </c>
      <c r="AT20" s="414"/>
      <c r="AU20" s="414"/>
      <c r="AV20" s="415"/>
    </row>
    <row r="21" spans="2:48" ht="24.75" customHeight="1">
      <c r="B21" s="344" t="s">
        <v>10</v>
      </c>
      <c r="C21" s="403"/>
      <c r="D21" s="403"/>
      <c r="E21" s="403"/>
      <c r="F21" s="403"/>
      <c r="G21" s="432"/>
      <c r="H21" s="424" t="s">
        <v>5</v>
      </c>
      <c r="I21" s="425"/>
      <c r="J21" s="425"/>
      <c r="K21" s="425"/>
      <c r="L21" s="425"/>
      <c r="M21" s="425"/>
      <c r="N21" s="426"/>
      <c r="O21" s="375" t="s">
        <v>12</v>
      </c>
      <c r="P21" s="376"/>
      <c r="Q21" s="376"/>
      <c r="R21" s="376"/>
      <c r="S21" s="416" t="e">
        <f>IF(VLOOKUP($AY$2,Data,24,FALSE)=0,"-",VLOOKUP($AY$2,Data,24,FALSE))</f>
        <v>#REF!</v>
      </c>
      <c r="T21" s="416"/>
      <c r="U21" s="416"/>
      <c r="V21" s="416"/>
      <c r="W21" s="416"/>
      <c r="X21" s="416"/>
      <c r="Y21" s="416"/>
      <c r="Z21" s="416"/>
      <c r="AA21" s="416"/>
      <c r="AB21" s="417" t="s">
        <v>29</v>
      </c>
      <c r="AC21" s="417"/>
      <c r="AD21" s="417"/>
      <c r="AE21" s="418"/>
      <c r="AF21" s="375" t="s">
        <v>13</v>
      </c>
      <c r="AG21" s="376"/>
      <c r="AH21" s="376"/>
      <c r="AI21" s="376"/>
      <c r="AJ21" s="416" t="e">
        <f>IF(VLOOKUP($AY$2,Data,21,FALSE)=0,"-",VLOOKUP($AY$2,Data,21,FALSE))</f>
        <v>#REF!</v>
      </c>
      <c r="AK21" s="416"/>
      <c r="AL21" s="416"/>
      <c r="AM21" s="416"/>
      <c r="AN21" s="416"/>
      <c r="AO21" s="416"/>
      <c r="AP21" s="416"/>
      <c r="AQ21" s="416"/>
      <c r="AR21" s="416"/>
      <c r="AS21" s="417" t="s">
        <v>30</v>
      </c>
      <c r="AT21" s="417"/>
      <c r="AU21" s="417"/>
      <c r="AV21" s="418"/>
    </row>
    <row r="22" spans="2:48" ht="24.75" customHeight="1">
      <c r="B22" s="404"/>
      <c r="C22" s="405"/>
      <c r="D22" s="405"/>
      <c r="E22" s="405"/>
      <c r="F22" s="405"/>
      <c r="G22" s="433"/>
      <c r="H22" s="421" t="s">
        <v>113</v>
      </c>
      <c r="I22" s="422"/>
      <c r="J22" s="422"/>
      <c r="K22" s="422"/>
      <c r="L22" s="422"/>
      <c r="M22" s="422"/>
      <c r="N22" s="423"/>
      <c r="O22" s="408" t="s">
        <v>12</v>
      </c>
      <c r="P22" s="409"/>
      <c r="Q22" s="409"/>
      <c r="R22" s="409"/>
      <c r="S22" s="410" t="e">
        <f>IF(VLOOKUP($AY$2,Data,25,FALSE)=0,"-",VLOOKUP($AY$2,Data,25,FALSE))</f>
        <v>#REF!</v>
      </c>
      <c r="T22" s="410"/>
      <c r="U22" s="410"/>
      <c r="V22" s="410"/>
      <c r="W22" s="410"/>
      <c r="X22" s="410"/>
      <c r="Y22" s="410"/>
      <c r="Z22" s="410"/>
      <c r="AA22" s="410"/>
      <c r="AB22" s="411" t="s">
        <v>31</v>
      </c>
      <c r="AC22" s="411"/>
      <c r="AD22" s="411"/>
      <c r="AE22" s="412"/>
      <c r="AF22" s="408" t="s">
        <v>13</v>
      </c>
      <c r="AG22" s="409"/>
      <c r="AH22" s="409"/>
      <c r="AI22" s="409"/>
      <c r="AJ22" s="410" t="e">
        <f>IF(VLOOKUP($AY$2,Data,22,FALSE)=0,"-",VLOOKUP($AY$2,Data,22,FALSE))</f>
        <v>#REF!</v>
      </c>
      <c r="AK22" s="410"/>
      <c r="AL22" s="410"/>
      <c r="AM22" s="410"/>
      <c r="AN22" s="410"/>
      <c r="AO22" s="410"/>
      <c r="AP22" s="410"/>
      <c r="AQ22" s="410"/>
      <c r="AR22" s="410"/>
      <c r="AS22" s="411" t="s">
        <v>32</v>
      </c>
      <c r="AT22" s="411"/>
      <c r="AU22" s="411"/>
      <c r="AV22" s="412"/>
    </row>
    <row r="23" spans="2:48" ht="24.75" customHeight="1">
      <c r="B23" s="404"/>
      <c r="C23" s="405"/>
      <c r="D23" s="405"/>
      <c r="E23" s="405"/>
      <c r="F23" s="405"/>
      <c r="G23" s="433"/>
      <c r="H23" s="398" t="s">
        <v>114</v>
      </c>
      <c r="I23" s="399"/>
      <c r="J23" s="399"/>
      <c r="K23" s="399"/>
      <c r="L23" s="399"/>
      <c r="M23" s="399"/>
      <c r="N23" s="400"/>
      <c r="O23" s="401" t="s">
        <v>12</v>
      </c>
      <c r="P23" s="402"/>
      <c r="Q23" s="402"/>
      <c r="R23" s="402"/>
      <c r="S23" s="413" t="e">
        <f>IF(VLOOKUP($AY$2,Data,26,FALSE)=0,"-",VLOOKUP($AY$2,Data,26,FALSE))</f>
        <v>#REF!</v>
      </c>
      <c r="T23" s="413"/>
      <c r="U23" s="413"/>
      <c r="V23" s="413"/>
      <c r="W23" s="413"/>
      <c r="X23" s="413"/>
      <c r="Y23" s="413"/>
      <c r="Z23" s="413"/>
      <c r="AA23" s="413"/>
      <c r="AB23" s="414" t="s">
        <v>31</v>
      </c>
      <c r="AC23" s="414"/>
      <c r="AD23" s="414"/>
      <c r="AE23" s="415"/>
      <c r="AF23" s="401" t="s">
        <v>13</v>
      </c>
      <c r="AG23" s="402"/>
      <c r="AH23" s="402"/>
      <c r="AI23" s="402"/>
      <c r="AJ23" s="413" t="e">
        <f>IF(VLOOKUP($AY$2,Data,23,FALSE)=0,"-",VLOOKUP($AY$2,Data,23,FALSE))</f>
        <v>#REF!</v>
      </c>
      <c r="AK23" s="413"/>
      <c r="AL23" s="413"/>
      <c r="AM23" s="413"/>
      <c r="AN23" s="413"/>
      <c r="AO23" s="413"/>
      <c r="AP23" s="413"/>
      <c r="AQ23" s="413"/>
      <c r="AR23" s="413"/>
      <c r="AS23" s="414" t="s">
        <v>32</v>
      </c>
      <c r="AT23" s="414"/>
      <c r="AU23" s="414"/>
      <c r="AV23" s="415"/>
    </row>
    <row r="24" spans="2:48" ht="24.75" customHeight="1">
      <c r="B24" s="344" t="s">
        <v>11</v>
      </c>
      <c r="C24" s="403"/>
      <c r="D24" s="403"/>
      <c r="E24" s="403"/>
      <c r="F24" s="403"/>
      <c r="G24" s="403"/>
      <c r="H24" s="424" t="s">
        <v>5</v>
      </c>
      <c r="I24" s="425"/>
      <c r="J24" s="425"/>
      <c r="K24" s="425"/>
      <c r="L24" s="425"/>
      <c r="M24" s="425"/>
      <c r="N24" s="426"/>
      <c r="O24" s="375" t="s">
        <v>12</v>
      </c>
      <c r="P24" s="376"/>
      <c r="Q24" s="376"/>
      <c r="R24" s="376"/>
      <c r="S24" s="416" t="e">
        <f>IF(VLOOKUP($AY$2,Data,30,FALSE)=0,"-",VLOOKUP($AY$2,Data,30,FALSE))</f>
        <v>#REF!</v>
      </c>
      <c r="T24" s="416"/>
      <c r="U24" s="416"/>
      <c r="V24" s="416"/>
      <c r="W24" s="416"/>
      <c r="X24" s="416"/>
      <c r="Y24" s="416"/>
      <c r="Z24" s="416"/>
      <c r="AA24" s="416"/>
      <c r="AB24" s="417" t="s">
        <v>29</v>
      </c>
      <c r="AC24" s="417"/>
      <c r="AD24" s="417"/>
      <c r="AE24" s="418"/>
      <c r="AF24" s="375" t="s">
        <v>13</v>
      </c>
      <c r="AG24" s="376"/>
      <c r="AH24" s="376"/>
      <c r="AI24" s="376"/>
      <c r="AJ24" s="416" t="e">
        <f>IF(VLOOKUP($AY$2,Data,27,FALSE)=0,"-",VLOOKUP($AY$2,Data,27,FALSE))</f>
        <v>#REF!</v>
      </c>
      <c r="AK24" s="416"/>
      <c r="AL24" s="416"/>
      <c r="AM24" s="416"/>
      <c r="AN24" s="416"/>
      <c r="AO24" s="416"/>
      <c r="AP24" s="416"/>
      <c r="AQ24" s="416"/>
      <c r="AR24" s="416"/>
      <c r="AS24" s="417" t="s">
        <v>30</v>
      </c>
      <c r="AT24" s="417"/>
      <c r="AU24" s="417"/>
      <c r="AV24" s="418"/>
    </row>
    <row r="25" spans="2:48" ht="24.75" customHeight="1">
      <c r="B25" s="404"/>
      <c r="C25" s="405"/>
      <c r="D25" s="405"/>
      <c r="E25" s="405"/>
      <c r="F25" s="405"/>
      <c r="G25" s="405"/>
      <c r="H25" s="421" t="s">
        <v>113</v>
      </c>
      <c r="I25" s="422"/>
      <c r="J25" s="422"/>
      <c r="K25" s="422"/>
      <c r="L25" s="422"/>
      <c r="M25" s="422"/>
      <c r="N25" s="423"/>
      <c r="O25" s="408" t="s">
        <v>12</v>
      </c>
      <c r="P25" s="409"/>
      <c r="Q25" s="409"/>
      <c r="R25" s="409"/>
      <c r="S25" s="410" t="e">
        <f>IF(VLOOKUP($AY$2,Data,31,FALSE)=0,"-",VLOOKUP($AY$2,Data,31,FALSE))</f>
        <v>#REF!</v>
      </c>
      <c r="T25" s="410"/>
      <c r="U25" s="410"/>
      <c r="V25" s="410"/>
      <c r="W25" s="410"/>
      <c r="X25" s="410"/>
      <c r="Y25" s="410"/>
      <c r="Z25" s="410"/>
      <c r="AA25" s="410"/>
      <c r="AB25" s="411" t="s">
        <v>31</v>
      </c>
      <c r="AC25" s="411"/>
      <c r="AD25" s="411"/>
      <c r="AE25" s="412"/>
      <c r="AF25" s="408" t="s">
        <v>13</v>
      </c>
      <c r="AG25" s="409"/>
      <c r="AH25" s="409"/>
      <c r="AI25" s="409"/>
      <c r="AJ25" s="410" t="e">
        <f>IF(VLOOKUP($AY$2,Data,28,FALSE)=0,"-",VLOOKUP($AY$2,Data,28,FALSE))</f>
        <v>#REF!</v>
      </c>
      <c r="AK25" s="410"/>
      <c r="AL25" s="410"/>
      <c r="AM25" s="410"/>
      <c r="AN25" s="410"/>
      <c r="AO25" s="410"/>
      <c r="AP25" s="410"/>
      <c r="AQ25" s="410"/>
      <c r="AR25" s="410"/>
      <c r="AS25" s="411" t="s">
        <v>32</v>
      </c>
      <c r="AT25" s="411"/>
      <c r="AU25" s="411"/>
      <c r="AV25" s="412"/>
    </row>
    <row r="26" spans="2:48" ht="24.75" customHeight="1">
      <c r="B26" s="406"/>
      <c r="C26" s="407"/>
      <c r="D26" s="407"/>
      <c r="E26" s="407"/>
      <c r="F26" s="407"/>
      <c r="G26" s="407"/>
      <c r="H26" s="398" t="s">
        <v>114</v>
      </c>
      <c r="I26" s="399"/>
      <c r="J26" s="399"/>
      <c r="K26" s="399"/>
      <c r="L26" s="399"/>
      <c r="M26" s="399"/>
      <c r="N26" s="400"/>
      <c r="O26" s="401" t="s">
        <v>12</v>
      </c>
      <c r="P26" s="402"/>
      <c r="Q26" s="402"/>
      <c r="R26" s="402"/>
      <c r="S26" s="413" t="e">
        <f>IF(VLOOKUP($AY$2,Data,32,FALSE)=0,"-",VLOOKUP($AY$2,Data,32,FALSE))</f>
        <v>#REF!</v>
      </c>
      <c r="T26" s="413"/>
      <c r="U26" s="413"/>
      <c r="V26" s="413"/>
      <c r="W26" s="413"/>
      <c r="X26" s="413"/>
      <c r="Y26" s="413"/>
      <c r="Z26" s="413"/>
      <c r="AA26" s="413"/>
      <c r="AB26" s="414" t="s">
        <v>31</v>
      </c>
      <c r="AC26" s="414"/>
      <c r="AD26" s="414"/>
      <c r="AE26" s="415"/>
      <c r="AF26" s="401" t="s">
        <v>13</v>
      </c>
      <c r="AG26" s="402"/>
      <c r="AH26" s="402"/>
      <c r="AI26" s="402"/>
      <c r="AJ26" s="413" t="e">
        <f>IF(VLOOKUP($AY$2,Data,29,FALSE)=0,"-",VLOOKUP($AY$2,Data,29,FALSE))</f>
        <v>#REF!</v>
      </c>
      <c r="AK26" s="413"/>
      <c r="AL26" s="413"/>
      <c r="AM26" s="413"/>
      <c r="AN26" s="413"/>
      <c r="AO26" s="413"/>
      <c r="AP26" s="413"/>
      <c r="AQ26" s="413"/>
      <c r="AR26" s="413"/>
      <c r="AS26" s="414" t="s">
        <v>32</v>
      </c>
      <c r="AT26" s="414"/>
      <c r="AU26" s="414"/>
      <c r="AV26" s="415"/>
    </row>
    <row r="27" spans="2:48" ht="24.75" customHeight="1">
      <c r="B27" s="389" t="s">
        <v>7</v>
      </c>
      <c r="C27" s="390"/>
      <c r="D27" s="390"/>
      <c r="E27" s="390"/>
      <c r="F27" s="390"/>
      <c r="G27" s="390"/>
      <c r="H27" s="390"/>
      <c r="I27" s="390"/>
      <c r="J27" s="390"/>
      <c r="K27" s="390"/>
      <c r="L27" s="390"/>
      <c r="M27" s="390"/>
      <c r="N27" s="391"/>
      <c r="O27" s="392" t="s">
        <v>12</v>
      </c>
      <c r="P27" s="393"/>
      <c r="Q27" s="393"/>
      <c r="R27" s="393"/>
      <c r="S27" s="397" t="e">
        <f>IF(VLOOKUP($AY$2,Data,34,FALSE)=0,"-",VLOOKUP($AY$2,Data,34,FALSE))</f>
        <v>#REF!</v>
      </c>
      <c r="T27" s="397"/>
      <c r="U27" s="397"/>
      <c r="V27" s="397"/>
      <c r="W27" s="397"/>
      <c r="X27" s="397"/>
      <c r="Y27" s="397"/>
      <c r="Z27" s="397"/>
      <c r="AA27" s="397"/>
      <c r="AB27" s="395" t="s">
        <v>29</v>
      </c>
      <c r="AC27" s="395"/>
      <c r="AD27" s="395"/>
      <c r="AE27" s="396"/>
      <c r="AF27" s="392" t="s">
        <v>13</v>
      </c>
      <c r="AG27" s="393"/>
      <c r="AH27" s="393"/>
      <c r="AI27" s="393"/>
      <c r="AJ27" s="397" t="e">
        <f>IF(VLOOKUP($AY$2,Data,33,FALSE)=0,"-",VLOOKUP($AY$2,Data,33,FALSE))</f>
        <v>#REF!</v>
      </c>
      <c r="AK27" s="397"/>
      <c r="AL27" s="397"/>
      <c r="AM27" s="397"/>
      <c r="AN27" s="397"/>
      <c r="AO27" s="397"/>
      <c r="AP27" s="397"/>
      <c r="AQ27" s="397"/>
      <c r="AR27" s="397"/>
      <c r="AS27" s="395" t="s">
        <v>30</v>
      </c>
      <c r="AT27" s="395"/>
      <c r="AU27" s="395"/>
      <c r="AV27" s="396"/>
    </row>
    <row r="28" spans="2:48" ht="24.75" customHeight="1">
      <c r="B28" s="389" t="s">
        <v>14</v>
      </c>
      <c r="C28" s="390"/>
      <c r="D28" s="390"/>
      <c r="E28" s="390"/>
      <c r="F28" s="390"/>
      <c r="G28" s="390"/>
      <c r="H28" s="390"/>
      <c r="I28" s="390"/>
      <c r="J28" s="390"/>
      <c r="K28" s="390"/>
      <c r="L28" s="390"/>
      <c r="M28" s="390"/>
      <c r="N28" s="391"/>
      <c r="O28" s="392" t="s">
        <v>12</v>
      </c>
      <c r="P28" s="393"/>
      <c r="Q28" s="393"/>
      <c r="R28" s="393"/>
      <c r="S28" s="397" t="e">
        <f>IF(VLOOKUP($AY$2,Data,38,FALSE)=0,"-",VLOOKUP($AY$2,Data,38,FALSE))</f>
        <v>#REF!</v>
      </c>
      <c r="T28" s="397"/>
      <c r="U28" s="397"/>
      <c r="V28" s="397"/>
      <c r="W28" s="397"/>
      <c r="X28" s="397"/>
      <c r="Y28" s="397"/>
      <c r="Z28" s="397"/>
      <c r="AA28" s="397"/>
      <c r="AB28" s="395" t="s">
        <v>33</v>
      </c>
      <c r="AC28" s="395"/>
      <c r="AD28" s="395"/>
      <c r="AE28" s="396"/>
      <c r="AF28" s="392" t="s">
        <v>13</v>
      </c>
      <c r="AG28" s="393"/>
      <c r="AH28" s="393"/>
      <c r="AI28" s="393"/>
      <c r="AJ28" s="397" t="e">
        <f>IF(VLOOKUP($AY$2,Data,35,FALSE)=0,"-",VLOOKUP($AY$2,Data,35,FALSE))</f>
        <v>#REF!</v>
      </c>
      <c r="AK28" s="397"/>
      <c r="AL28" s="397"/>
      <c r="AM28" s="397"/>
      <c r="AN28" s="397"/>
      <c r="AO28" s="397"/>
      <c r="AP28" s="397"/>
      <c r="AQ28" s="397"/>
      <c r="AR28" s="397"/>
      <c r="AS28" s="395" t="s">
        <v>34</v>
      </c>
      <c r="AT28" s="395"/>
      <c r="AU28" s="395"/>
      <c r="AV28" s="396"/>
    </row>
    <row r="29" spans="2:48" ht="24.75" customHeight="1">
      <c r="B29" s="389" t="s">
        <v>15</v>
      </c>
      <c r="C29" s="390"/>
      <c r="D29" s="390"/>
      <c r="E29" s="390"/>
      <c r="F29" s="390"/>
      <c r="G29" s="390"/>
      <c r="H29" s="390"/>
      <c r="I29" s="390"/>
      <c r="J29" s="390"/>
      <c r="K29" s="390"/>
      <c r="L29" s="390"/>
      <c r="M29" s="390"/>
      <c r="N29" s="391"/>
      <c r="O29" s="392" t="s">
        <v>12</v>
      </c>
      <c r="P29" s="393"/>
      <c r="Q29" s="393"/>
      <c r="R29" s="393"/>
      <c r="S29" s="397" t="e">
        <f>IF(VLOOKUP($AY$2,Data,39,FALSE)=0,"-",VLOOKUP($AY$2,Data,39,FALSE))</f>
        <v>#REF!</v>
      </c>
      <c r="T29" s="397"/>
      <c r="U29" s="397"/>
      <c r="V29" s="397"/>
      <c r="W29" s="397"/>
      <c r="X29" s="397"/>
      <c r="Y29" s="397"/>
      <c r="Z29" s="397"/>
      <c r="AA29" s="397"/>
      <c r="AB29" s="395" t="s">
        <v>29</v>
      </c>
      <c r="AC29" s="395"/>
      <c r="AD29" s="395"/>
      <c r="AE29" s="396"/>
      <c r="AF29" s="392" t="s">
        <v>13</v>
      </c>
      <c r="AG29" s="393"/>
      <c r="AH29" s="393"/>
      <c r="AI29" s="393"/>
      <c r="AJ29" s="397" t="e">
        <f>IF(VLOOKUP($AY$2,Data,36,FALSE)=0,"-",VLOOKUP($AY$2,Data,36,FALSE))</f>
        <v>#REF!</v>
      </c>
      <c r="AK29" s="397"/>
      <c r="AL29" s="397"/>
      <c r="AM29" s="397"/>
      <c r="AN29" s="397"/>
      <c r="AO29" s="397"/>
      <c r="AP29" s="397"/>
      <c r="AQ29" s="397"/>
      <c r="AR29" s="397"/>
      <c r="AS29" s="395" t="s">
        <v>30</v>
      </c>
      <c r="AT29" s="395"/>
      <c r="AU29" s="395"/>
      <c r="AV29" s="396"/>
    </row>
    <row r="30" spans="2:48" ht="24.75" customHeight="1">
      <c r="B30" s="383" t="s">
        <v>18</v>
      </c>
      <c r="C30" s="384"/>
      <c r="D30" s="384"/>
      <c r="E30" s="384"/>
      <c r="F30" s="384"/>
      <c r="G30" s="384"/>
      <c r="H30" s="384"/>
      <c r="I30" s="384"/>
      <c r="J30" s="384"/>
      <c r="K30" s="384"/>
      <c r="L30" s="384"/>
      <c r="M30" s="384"/>
      <c r="N30" s="385"/>
      <c r="O30" s="375" t="s">
        <v>12</v>
      </c>
      <c r="P30" s="376"/>
      <c r="Q30" s="376"/>
      <c r="R30" s="376"/>
      <c r="S30" s="416" t="e">
        <f>IF(VLOOKUP($AY$2,Data,40,FALSE)=0,"-",VLOOKUP($AY$2,Data,40,FALSE))</f>
        <v>#REF!</v>
      </c>
      <c r="T30" s="416"/>
      <c r="U30" s="416"/>
      <c r="V30" s="416"/>
      <c r="W30" s="416"/>
      <c r="X30" s="416"/>
      <c r="Y30" s="416"/>
      <c r="Z30" s="416"/>
      <c r="AA30" s="416"/>
      <c r="AB30" s="373" t="s">
        <v>29</v>
      </c>
      <c r="AC30" s="373"/>
      <c r="AD30" s="373"/>
      <c r="AE30" s="374"/>
      <c r="AF30" s="375" t="s">
        <v>13</v>
      </c>
      <c r="AG30" s="376"/>
      <c r="AH30" s="376"/>
      <c r="AI30" s="376"/>
      <c r="AJ30" s="416" t="e">
        <f>IF(VLOOKUP($AY$2,Data,37,FALSE)=0,"-",VLOOKUP($AY$2,Data,37,FALSE))</f>
        <v>#REF!</v>
      </c>
      <c r="AK30" s="416"/>
      <c r="AL30" s="416"/>
      <c r="AM30" s="416"/>
      <c r="AN30" s="416"/>
      <c r="AO30" s="416"/>
      <c r="AP30" s="416"/>
      <c r="AQ30" s="416"/>
      <c r="AR30" s="416"/>
      <c r="AS30" s="373" t="s">
        <v>30</v>
      </c>
      <c r="AT30" s="373"/>
      <c r="AU30" s="373"/>
      <c r="AV30" s="374"/>
    </row>
    <row r="31" spans="2:48" ht="33.75" customHeight="1">
      <c r="B31" s="383" t="s">
        <v>16</v>
      </c>
      <c r="C31" s="384"/>
      <c r="D31" s="384"/>
      <c r="E31" s="384"/>
      <c r="F31" s="384"/>
      <c r="G31" s="384"/>
      <c r="H31" s="384"/>
      <c r="I31" s="384"/>
      <c r="J31" s="384"/>
      <c r="K31" s="384"/>
      <c r="L31" s="384"/>
      <c r="M31" s="384"/>
      <c r="N31" s="385"/>
      <c r="O31" s="491" t="e">
        <f>IF(VLOOKUP($AY$2,Data,41,FALSE)=0,"-",VLOOKUP($AY$2,Data,41,FALSE))</f>
        <v>#REF!</v>
      </c>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3"/>
    </row>
    <row r="32" spans="2:48" ht="21.75" customHeight="1">
      <c r="B32" s="389" t="s">
        <v>8</v>
      </c>
      <c r="C32" s="390"/>
      <c r="D32" s="390"/>
      <c r="E32" s="390"/>
      <c r="F32" s="390"/>
      <c r="G32" s="390"/>
      <c r="H32" s="390"/>
      <c r="I32" s="390"/>
      <c r="J32" s="390"/>
      <c r="K32" s="390"/>
      <c r="L32" s="390"/>
      <c r="M32" s="390"/>
      <c r="N32" s="391"/>
      <c r="O32" s="491" t="e">
        <f>IF(VLOOKUP($AY$2,Data,42,FALSE)=0,"-",VLOOKUP($AY$2,Data,42,FALSE))</f>
        <v>#REF!</v>
      </c>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44" t="s">
        <v>2</v>
      </c>
      <c r="C33" s="378"/>
      <c r="D33" s="378"/>
      <c r="E33" s="378"/>
      <c r="F33" s="378"/>
      <c r="G33" s="378"/>
      <c r="H33" s="378"/>
      <c r="I33" s="378"/>
      <c r="J33" s="378"/>
      <c r="K33" s="378"/>
      <c r="L33" s="378"/>
      <c r="M33" s="378"/>
      <c r="N33" s="379"/>
      <c r="O33" s="350" t="s">
        <v>27</v>
      </c>
      <c r="P33" s="351"/>
      <c r="Q33" s="351"/>
      <c r="R33" s="351"/>
      <c r="S33" s="351"/>
      <c r="T33" s="351"/>
      <c r="U33" s="351"/>
      <c r="V33" s="352"/>
      <c r="W33" s="487" t="e">
        <f>VLOOKUP($AY$2,Data,43,FALSE)</f>
        <v>#REF!</v>
      </c>
      <c r="X33" s="488"/>
      <c r="Y33" s="488"/>
      <c r="Z33" s="488"/>
      <c r="AA33" s="488"/>
      <c r="AB33" s="488"/>
      <c r="AC33" s="488"/>
      <c r="AD33" s="488"/>
      <c r="AE33" s="489"/>
      <c r="AF33" s="353" t="s">
        <v>28</v>
      </c>
      <c r="AG33" s="351"/>
      <c r="AH33" s="351"/>
      <c r="AI33" s="351"/>
      <c r="AJ33" s="351"/>
      <c r="AK33" s="351"/>
      <c r="AL33" s="351"/>
      <c r="AM33" s="352"/>
      <c r="AN33" s="487" t="e">
        <f>VLOOKUP($AY$2,Data,44,FALSE)</f>
        <v>#REF!</v>
      </c>
      <c r="AO33" s="488"/>
      <c r="AP33" s="488"/>
      <c r="AQ33" s="488"/>
      <c r="AR33" s="488"/>
      <c r="AS33" s="488"/>
      <c r="AT33" s="488"/>
      <c r="AU33" s="488"/>
      <c r="AV33" s="490"/>
    </row>
    <row r="34" spans="2:48" ht="18.600000000000001" customHeight="1">
      <c r="B34" s="380"/>
      <c r="C34" s="381"/>
      <c r="D34" s="381"/>
      <c r="E34" s="381"/>
      <c r="F34" s="381"/>
      <c r="G34" s="381"/>
      <c r="H34" s="381"/>
      <c r="I34" s="381"/>
      <c r="J34" s="381"/>
      <c r="K34" s="381"/>
      <c r="L34" s="381"/>
      <c r="M34" s="381"/>
      <c r="N34" s="382"/>
      <c r="O34" s="354" t="s">
        <v>0</v>
      </c>
      <c r="P34" s="355"/>
      <c r="Q34" s="355"/>
      <c r="R34" s="355"/>
      <c r="S34" s="355"/>
      <c r="T34" s="355"/>
      <c r="U34" s="355"/>
      <c r="V34" s="356"/>
      <c r="W34" s="494" t="e">
        <f>VLOOKUP($AY$2,Data,45,FALSE)</f>
        <v>#REF!</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6"/>
    </row>
    <row r="35" spans="2:48" ht="18.600000000000001" customHeight="1">
      <c r="B35" s="344" t="s">
        <v>3</v>
      </c>
      <c r="C35" s="345"/>
      <c r="D35" s="345"/>
      <c r="E35" s="345"/>
      <c r="F35" s="345"/>
      <c r="G35" s="345"/>
      <c r="H35" s="345"/>
      <c r="I35" s="345"/>
      <c r="J35" s="345"/>
      <c r="K35" s="345"/>
      <c r="L35" s="345"/>
      <c r="M35" s="345"/>
      <c r="N35" s="346"/>
      <c r="O35" s="350" t="s">
        <v>27</v>
      </c>
      <c r="P35" s="351"/>
      <c r="Q35" s="351"/>
      <c r="R35" s="351"/>
      <c r="S35" s="351"/>
      <c r="T35" s="351"/>
      <c r="U35" s="351"/>
      <c r="V35" s="352"/>
      <c r="W35" s="487" t="e">
        <f>VLOOKUP($AY$2,Data,46,FALSE)</f>
        <v>#REF!</v>
      </c>
      <c r="X35" s="488"/>
      <c r="Y35" s="488"/>
      <c r="Z35" s="488"/>
      <c r="AA35" s="488"/>
      <c r="AB35" s="488"/>
      <c r="AC35" s="488"/>
      <c r="AD35" s="488"/>
      <c r="AE35" s="489"/>
      <c r="AF35" s="353" t="s">
        <v>28</v>
      </c>
      <c r="AG35" s="351"/>
      <c r="AH35" s="351"/>
      <c r="AI35" s="351"/>
      <c r="AJ35" s="351"/>
      <c r="AK35" s="351"/>
      <c r="AL35" s="351"/>
      <c r="AM35" s="352"/>
      <c r="AN35" s="487" t="e">
        <f>VLOOKUP($AY$2,Data,47,FALSE)</f>
        <v>#REF!</v>
      </c>
      <c r="AO35" s="488"/>
      <c r="AP35" s="488"/>
      <c r="AQ35" s="488"/>
      <c r="AR35" s="488"/>
      <c r="AS35" s="488"/>
      <c r="AT35" s="488"/>
      <c r="AU35" s="488"/>
      <c r="AV35" s="490"/>
    </row>
    <row r="36" spans="2:48" ht="18.600000000000001" customHeight="1">
      <c r="B36" s="347"/>
      <c r="C36" s="348"/>
      <c r="D36" s="348"/>
      <c r="E36" s="348"/>
      <c r="F36" s="348"/>
      <c r="G36" s="348"/>
      <c r="H36" s="348"/>
      <c r="I36" s="348"/>
      <c r="J36" s="348"/>
      <c r="K36" s="348"/>
      <c r="L36" s="348"/>
      <c r="M36" s="348"/>
      <c r="N36" s="349"/>
      <c r="O36" s="354" t="s">
        <v>0</v>
      </c>
      <c r="P36" s="355"/>
      <c r="Q36" s="355"/>
      <c r="R36" s="355"/>
      <c r="S36" s="355"/>
      <c r="T36" s="355"/>
      <c r="U36" s="355"/>
      <c r="V36" s="356"/>
      <c r="W36" s="494" t="e">
        <f>VLOOKUP($AY$2,Data,48,FALSE)</f>
        <v>#REF!</v>
      </c>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6"/>
    </row>
    <row r="37" spans="2:48" ht="18.600000000000001" customHeight="1">
      <c r="B37" s="360" t="s">
        <v>1</v>
      </c>
      <c r="C37" s="345"/>
      <c r="D37" s="345"/>
      <c r="E37" s="345"/>
      <c r="F37" s="345"/>
      <c r="G37" s="345"/>
      <c r="H37" s="345"/>
      <c r="I37" s="345"/>
      <c r="J37" s="345"/>
      <c r="K37" s="345"/>
      <c r="L37" s="345"/>
      <c r="M37" s="345"/>
      <c r="N37" s="346"/>
      <c r="O37" s="497" t="e">
        <f>VLOOKUP($AY$2,Data,49,FALSE)</f>
        <v>#REF!</v>
      </c>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9"/>
    </row>
    <row r="38" spans="2:48" ht="18.600000000000001" customHeight="1">
      <c r="B38" s="361"/>
      <c r="C38" s="362"/>
      <c r="D38" s="362"/>
      <c r="E38" s="362"/>
      <c r="F38" s="362"/>
      <c r="G38" s="362"/>
      <c r="H38" s="362"/>
      <c r="I38" s="362"/>
      <c r="J38" s="362"/>
      <c r="K38" s="362"/>
      <c r="L38" s="362"/>
      <c r="M38" s="362"/>
      <c r="N38" s="363"/>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9"/>
    </row>
    <row r="39" spans="2:48" ht="18.600000000000001" customHeight="1">
      <c r="B39" s="361"/>
      <c r="C39" s="362"/>
      <c r="D39" s="362"/>
      <c r="E39" s="362"/>
      <c r="F39" s="362"/>
      <c r="G39" s="362"/>
      <c r="H39" s="362"/>
      <c r="I39" s="362"/>
      <c r="J39" s="362"/>
      <c r="K39" s="362"/>
      <c r="L39" s="362"/>
      <c r="M39" s="362"/>
      <c r="N39" s="363"/>
      <c r="O39" s="370"/>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2"/>
    </row>
    <row r="40" spans="2:48" ht="18.600000000000001" customHeight="1">
      <c r="B40" s="361"/>
      <c r="C40" s="362"/>
      <c r="D40" s="362"/>
      <c r="E40" s="362"/>
      <c r="F40" s="362"/>
      <c r="G40" s="362"/>
      <c r="H40" s="362"/>
      <c r="I40" s="362"/>
      <c r="J40" s="362"/>
      <c r="K40" s="362"/>
      <c r="L40" s="362"/>
      <c r="M40" s="362"/>
      <c r="N40" s="363"/>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2"/>
    </row>
    <row r="41" spans="2:48" ht="18.600000000000001" customHeight="1">
      <c r="B41" s="361"/>
      <c r="C41" s="362"/>
      <c r="D41" s="362"/>
      <c r="E41" s="362"/>
      <c r="F41" s="362"/>
      <c r="G41" s="362"/>
      <c r="H41" s="362"/>
      <c r="I41" s="362"/>
      <c r="J41" s="362"/>
      <c r="K41" s="362"/>
      <c r="L41" s="362"/>
      <c r="M41" s="362"/>
      <c r="N41" s="363"/>
      <c r="O41" s="339"/>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row>
    <row r="42" spans="2:48" ht="18.600000000000001" customHeight="1">
      <c r="B42" s="342" t="s">
        <v>20</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row>
    <row r="43" spans="2:48" ht="18.600000000000001" customHeight="1">
      <c r="B43" s="343" t="s">
        <v>35</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35:AM35"/>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O39:AV39"/>
    <mergeCell ref="O36:V36"/>
    <mergeCell ref="O33:V33"/>
    <mergeCell ref="W33:AE33"/>
    <mergeCell ref="AN33:AV33"/>
    <mergeCell ref="W35:AE35"/>
    <mergeCell ref="AN35:AV35"/>
    <mergeCell ref="AB28:AE28"/>
    <mergeCell ref="S28:AA28"/>
    <mergeCell ref="AJ28:AR28"/>
    <mergeCell ref="AF28:AI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AF22:AI22"/>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O6:AV6"/>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s>
  <phoneticPr fontId="2"/>
  <printOptions horizontalCentered="1"/>
  <pageMargins left="0.39370078740157483" right="0.39370078740157483" top="0.41" bottom="0.26" header="0.35" footer="0.2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申込書</vt:lpstr>
      <vt:lpstr>別紙</vt:lpstr>
      <vt:lpstr>別紙(連記式)</vt:lpstr>
      <vt:lpstr>申込記入例</vt:lpstr>
      <vt:lpstr>別紙記入例</vt:lpstr>
      <vt:lpstr>別紙(個別)-2</vt:lpstr>
      <vt:lpstr>別紙(個別)-3</vt:lpstr>
      <vt:lpstr>別紙(個別)-4</vt:lpstr>
      <vt:lpstr>別紙(個別)-5</vt:lpstr>
      <vt:lpstr>別紙(個別)-6</vt:lpstr>
      <vt:lpstr>別紙(個別)-7</vt:lpstr>
      <vt:lpstr>別紙(個別)-8</vt:lpstr>
      <vt:lpstr>別紙(個別)-9</vt:lpstr>
      <vt:lpstr>別紙(個別)-10</vt:lpstr>
      <vt:lpstr>別紙(個別)-11</vt:lpstr>
      <vt:lpstr>別紙(個別)-12</vt:lpstr>
      <vt:lpstr>別紙(個別)-13</vt:lpstr>
      <vt:lpstr>別紙(個別)-14</vt:lpstr>
      <vt:lpstr>別紙(個別)-15</vt:lpstr>
      <vt:lpstr>別紙(個別)-16</vt:lpstr>
      <vt:lpstr>別紙(個別)-17</vt:lpstr>
      <vt:lpstr>別紙(個別)-18</vt:lpstr>
      <vt:lpstr>別紙(個別)-19</vt:lpstr>
      <vt:lpstr>別紙(個別)-20</vt:lpstr>
      <vt:lpstr>別紙(個別)-21</vt:lpstr>
      <vt:lpstr>別紙(個別)-22</vt:lpstr>
      <vt:lpstr>別紙(個別)-23</vt:lpstr>
      <vt:lpstr>別紙(個別)-24</vt:lpstr>
      <vt:lpstr>別紙(個別)-25</vt:lpstr>
      <vt:lpstr>別紙(個別)-26</vt:lpstr>
      <vt:lpstr>別紙(個別)-27</vt:lpstr>
      <vt:lpstr>別紙(個別)-28</vt:lpstr>
      <vt:lpstr>別紙(個別)-29</vt:lpstr>
      <vt:lpstr>別紙(個別)-30</vt:lpstr>
      <vt:lpstr>'別紙(連記式)'!Data</vt:lpstr>
      <vt:lpstr>申込書!Print_Area</vt:lpstr>
      <vt:lpstr>別紙!Print_Area</vt:lpstr>
      <vt:lpstr>'別紙(個別)-10'!Print_Area</vt:lpstr>
      <vt:lpstr>'別紙(個別)-11'!Print_Area</vt:lpstr>
      <vt:lpstr>'別紙(個別)-12'!Print_Area</vt:lpstr>
      <vt:lpstr>'別紙(個別)-13'!Print_Area</vt:lpstr>
      <vt:lpstr>'別紙(個別)-14'!Print_Area</vt:lpstr>
      <vt:lpstr>'別紙(個別)-15'!Print_Area</vt:lpstr>
      <vt:lpstr>'別紙(個別)-16'!Print_Area</vt:lpstr>
      <vt:lpstr>'別紙(個別)-17'!Print_Area</vt:lpstr>
      <vt:lpstr>'別紙(個別)-18'!Print_Area</vt:lpstr>
      <vt:lpstr>'別紙(個別)-19'!Print_Area</vt:lpstr>
      <vt:lpstr>'別紙(個別)-2'!Print_Area</vt:lpstr>
      <vt:lpstr>'別紙(個別)-20'!Print_Area</vt:lpstr>
      <vt:lpstr>'別紙(個別)-21'!Print_Area</vt:lpstr>
      <vt:lpstr>'別紙(個別)-22'!Print_Area</vt:lpstr>
      <vt:lpstr>'別紙(個別)-23'!Print_Area</vt:lpstr>
      <vt:lpstr>'別紙(個別)-24'!Print_Area</vt:lpstr>
      <vt:lpstr>'別紙(個別)-25'!Print_Area</vt:lpstr>
      <vt:lpstr>'別紙(個別)-26'!Print_Area</vt:lpstr>
      <vt:lpstr>'別紙(個別)-27'!Print_Area</vt:lpstr>
      <vt:lpstr>'別紙(個別)-28'!Print_Area</vt:lpstr>
      <vt:lpstr>'別紙(個別)-29'!Print_Area</vt:lpstr>
      <vt:lpstr>'別紙(個別)-3'!Print_Area</vt:lpstr>
      <vt:lpstr>'別紙(個別)-30'!Print_Area</vt:lpstr>
      <vt:lpstr>'別紙(個別)-4'!Print_Area</vt:lpstr>
      <vt:lpstr>'別紙(個別)-5'!Print_Area</vt:lpstr>
      <vt:lpstr>'別紙(個別)-6'!Print_Area</vt:lpstr>
      <vt:lpstr>'別紙(個別)-7'!Print_Area</vt:lpstr>
      <vt:lpstr>'別紙(個別)-8'!Print_Area</vt:lpstr>
      <vt:lpstr>'別紙(個別)-9'!Print_Area</vt:lpstr>
      <vt:lpstr>'別紙(連記式)'!Print_Area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需要抑制量調整供給兼基本契約申込書</dc:title>
  <dc:creator>北海道電力ネットワーク株式会社</dc:creator>
  <cp:lastPrinted>2017-03-23T02:36:17Z</cp:lastPrinted>
  <dcterms:created xsi:type="dcterms:W3CDTF">2012-03-22T10:01:19Z</dcterms:created>
  <dcterms:modified xsi:type="dcterms:W3CDTF">2020-06-08T09:28:45Z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1373757100</vt:i4>
  </property>
  <property fmtid="{D5CDD505-2E9C-101B-9397-08002B2CF9AE}" pid="4" name="_EmailSubject">
    <vt:lpwstr>接続供給申込書ご送付について（新規1件・工事2件）</vt:lpwstr>
  </property>
  <property fmtid="{D5CDD505-2E9C-101B-9397-08002B2CF9AE}" pid="5" name="_AuthorEmail">
    <vt:lpwstr>Matsumoto-E@jpn.marubeni.com</vt:lpwstr>
  </property>
  <property fmtid="{D5CDD505-2E9C-101B-9397-08002B2CF9AE}" pid="6" name="_AuthorEmailDisplayName">
    <vt:lpwstr>MATSUMOTO ERIKA-PSLB72M</vt:lpwstr>
  </property>
  <property fmtid="{D5CDD505-2E9C-101B-9397-08002B2CF9AE}" pid="7" name="_ReviewingToolsShownOnce">
    <vt:lpwstr/>
  </property>
</Properties>
</file>